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265" windowHeight="10350"/>
  </bookViews>
  <sheets>
    <sheet name="区、镇级总河长名单" sheetId="4" r:id="rId1"/>
    <sheet name="河渠" sheetId="1" r:id="rId2"/>
    <sheet name="水库山塘" sheetId="2" r:id="rId3"/>
    <sheet name="湖泊" sheetId="3" r:id="rId4"/>
  </sheets>
  <definedNames>
    <definedName name="_xlnm._FilterDatabase" localSheetId="1" hidden="1">河渠!$A$8:$N$527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<sst xmlns="http://schemas.openxmlformats.org/spreadsheetml/2006/main" count="7069" uniqueCount="2270">
  <si>
    <t>一、斗门区区级、镇级总河长和副总河长名单</t>
  </si>
  <si>
    <t>（一）区级总河湖长、副总河湖长</t>
  </si>
  <si>
    <t>区第一总河长</t>
  </si>
  <si>
    <t>刘宏（区委书记）</t>
  </si>
  <si>
    <t>区总河长</t>
  </si>
  <si>
    <t>王子程（区委副书记、区长）</t>
  </si>
  <si>
    <t>区副总河长</t>
  </si>
  <si>
    <t>谢联辉（区政府党组成员、副区长）</t>
  </si>
  <si>
    <t>（二）镇级总河湖长、副总河湖长</t>
  </si>
  <si>
    <t>井岸镇</t>
  </si>
  <si>
    <t>总河长</t>
  </si>
  <si>
    <t>刘志强（镇党委书记）</t>
  </si>
  <si>
    <t>副总河长</t>
  </si>
  <si>
    <t>甘子宏（镇党委副书记、镇长）</t>
  </si>
  <si>
    <t>白蕉镇</t>
  </si>
  <si>
    <t>罗磊（区委常委、镇委书记）</t>
  </si>
  <si>
    <t>黄伟华（镇党委副书记、镇长）</t>
  </si>
  <si>
    <t>斗门镇</t>
  </si>
  <si>
    <t>向杨（镇委书记）</t>
  </si>
  <si>
    <t>梁剑芬（镇委副书记、镇长）</t>
  </si>
  <si>
    <t>莲洲镇</t>
  </si>
  <si>
    <t>黄雄飞（镇党委书记）</t>
  </si>
  <si>
    <t>郑少川（镇委副书记、镇长）</t>
  </si>
  <si>
    <t>乾务镇</t>
  </si>
  <si>
    <t>邵丹（镇党委书记）</t>
  </si>
  <si>
    <t>赵伟豪（镇党委副书记、镇长）</t>
  </si>
  <si>
    <t>白藤街道</t>
  </si>
  <si>
    <t>李越（区政府党组成员、副区长、白藤街道党工委书记）</t>
  </si>
  <si>
    <t>邹秀程（党工委副书记、办事处主任）</t>
  </si>
  <si>
    <t xml:space="preserve">    联系电话：0756－2782821</t>
  </si>
  <si>
    <t>斗 门 区 河 长 名 单 （2025年版）</t>
  </si>
  <si>
    <t>基本
情况</t>
  </si>
  <si>
    <t>河道数量（条）</t>
  </si>
  <si>
    <t>河道长度（km)</t>
  </si>
  <si>
    <t>黄杨河</t>
  </si>
  <si>
    <t>鸡啼门水道</t>
  </si>
  <si>
    <t>磨刀门水道</t>
  </si>
  <si>
    <t>虎跳门水道</t>
  </si>
  <si>
    <t>赤粉水道</t>
  </si>
  <si>
    <t>荷麻溪水道</t>
  </si>
  <si>
    <t>涝涝溪水道</t>
  </si>
  <si>
    <t>横坑水道</t>
  </si>
  <si>
    <t>鹤洲水道</t>
  </si>
  <si>
    <t>坭湾门水道</t>
  </si>
  <si>
    <t>涝涝西溪水道</t>
  </si>
  <si>
    <t>螺洲溪水道</t>
  </si>
  <si>
    <t>其中：外江（条）</t>
  </si>
  <si>
    <t>围内（条）</t>
  </si>
  <si>
    <t>其中：外江（km)</t>
  </si>
  <si>
    <t>围内河涌（km)</t>
  </si>
  <si>
    <t>合计：</t>
  </si>
  <si>
    <t>一、井岸镇</t>
  </si>
  <si>
    <t>河道总数量（条）</t>
  </si>
  <si>
    <t>外江数量（条）</t>
  </si>
  <si>
    <t>围内数量（条）</t>
  </si>
  <si>
    <t>外江长度
(km)</t>
  </si>
  <si>
    <t>围内长度(km)</t>
  </si>
  <si>
    <t>序号</t>
  </si>
  <si>
    <t>河流/河段编码</t>
  </si>
  <si>
    <t>河流名称</t>
  </si>
  <si>
    <t>起点位置</t>
  </si>
  <si>
    <t>终点位置</t>
  </si>
  <si>
    <t>河流长度(km)</t>
  </si>
  <si>
    <t>区级河长</t>
  </si>
  <si>
    <t>镇级河长</t>
  </si>
  <si>
    <t>村级河长</t>
  </si>
  <si>
    <t>村二级河长</t>
  </si>
  <si>
    <t>姓名</t>
  </si>
  <si>
    <t>职务</t>
  </si>
  <si>
    <t>外1</t>
  </si>
  <si>
    <t>AHD2401000000000</t>
  </si>
  <si>
    <t>黄杨河右岸井岸镇段</t>
  </si>
  <si>
    <t>石场涌水闸以北250米</t>
  </si>
  <si>
    <t>尖峰大桥</t>
  </si>
  <si>
    <t>王子程</t>
  </si>
  <si>
    <t>区委副书记、区政府党组书记、区长</t>
  </si>
  <si>
    <t>甘子宏</t>
  </si>
  <si>
    <t>镇委副书记、镇长</t>
  </si>
  <si>
    <t>/</t>
  </si>
  <si>
    <t>AHD2401000000000440403107216</t>
  </si>
  <si>
    <t>黄杨河黄杨村段</t>
  </si>
  <si>
    <t>井岸二桥</t>
  </si>
  <si>
    <t>黄明就</t>
  </si>
  <si>
    <t>村书记</t>
  </si>
  <si>
    <t>邓博汉</t>
  </si>
  <si>
    <t>副主任</t>
  </si>
  <si>
    <t>AHD2401000000000440403107215</t>
  </si>
  <si>
    <t>黄杨河西湾村段</t>
  </si>
  <si>
    <t>西湾村</t>
  </si>
  <si>
    <t>何军友</t>
  </si>
  <si>
    <t>叶东明</t>
  </si>
  <si>
    <t>副书记</t>
  </si>
  <si>
    <t>AHD2401000000000440403107213</t>
  </si>
  <si>
    <t>黄杨河北澳村段</t>
  </si>
  <si>
    <t>泰兴花园</t>
  </si>
  <si>
    <t>容伟光</t>
  </si>
  <si>
    <t>赵东鹏</t>
  </si>
  <si>
    <t>支部委员</t>
  </si>
  <si>
    <t>AHD2401000000000440403107007</t>
  </si>
  <si>
    <t>黄杨河长亨社区段</t>
  </si>
  <si>
    <t>嘉豪大厦</t>
  </si>
  <si>
    <t>何婉娴</t>
  </si>
  <si>
    <t>社区书记</t>
  </si>
  <si>
    <t>杨伟邦</t>
  </si>
  <si>
    <t>AHD2401000000000440403107200</t>
  </si>
  <si>
    <t>黄杨河南潮村段</t>
  </si>
  <si>
    <t>南潮村</t>
  </si>
  <si>
    <t>林薛超</t>
  </si>
  <si>
    <t>林新昌</t>
  </si>
  <si>
    <t>AHD2401000000000440403107202</t>
  </si>
  <si>
    <t>黄杨河尖峰村段</t>
  </si>
  <si>
    <t>黄自友</t>
  </si>
  <si>
    <t>黄争光</t>
  </si>
  <si>
    <t>外2</t>
  </si>
  <si>
    <t>AHD2400000000000440403107</t>
  </si>
  <si>
    <t>鸡啼门水道井岸镇段
（右岸）</t>
  </si>
  <si>
    <t>草蓢水闸下游500M</t>
  </si>
  <si>
    <t>郑木水</t>
  </si>
  <si>
    <t>区人大常委会党组书记、主任</t>
  </si>
  <si>
    <t>AHD2400000000000440403107011</t>
  </si>
  <si>
    <t>鸡啼门水道南峰社区段</t>
  </si>
  <si>
    <t>圣狮水闸</t>
  </si>
  <si>
    <t>张华基</t>
  </si>
  <si>
    <t>书记</t>
  </si>
  <si>
    <t>罗建荣</t>
  </si>
  <si>
    <t>职员</t>
  </si>
  <si>
    <t>AHD2400000000000440403107203</t>
  </si>
  <si>
    <t>鸡啼门水道东风村段</t>
  </si>
  <si>
    <t>禾丰水闸</t>
  </si>
  <si>
    <t>张超敏</t>
  </si>
  <si>
    <t>冯学文</t>
  </si>
  <si>
    <t>AHD2400000000000440403107206</t>
  </si>
  <si>
    <t>鸡啼门水道新青村段</t>
  </si>
  <si>
    <t>鸡咀水闸</t>
  </si>
  <si>
    <t>陈建伟</t>
  </si>
  <si>
    <t>周建文</t>
  </si>
  <si>
    <t>AHD2400000000000440403107209</t>
  </si>
  <si>
    <t>鸡啼门水道鸡咀村段</t>
  </si>
  <si>
    <t>黄金水文站</t>
  </si>
  <si>
    <t>卢佩源</t>
  </si>
  <si>
    <t>罗香炬</t>
  </si>
  <si>
    <t>AHD2400000000000440403107211</t>
  </si>
  <si>
    <t>鸡啼门水道黄金村段</t>
  </si>
  <si>
    <t>草蓢水闸</t>
  </si>
  <si>
    <t>李海欣</t>
  </si>
  <si>
    <t>吴郁林</t>
  </si>
  <si>
    <t>AHD2400000000000440403107208</t>
  </si>
  <si>
    <t>鸡啼门水道草蓢村段</t>
  </si>
  <si>
    <t>草蓈水闸下游500M</t>
  </si>
  <si>
    <t>韦国茂</t>
  </si>
  <si>
    <t>黎国强</t>
  </si>
  <si>
    <t>内1</t>
  </si>
  <si>
    <t>AHD2400A00000000</t>
  </si>
  <si>
    <t>河香路排河</t>
  </si>
  <si>
    <t>珠峰大道</t>
  </si>
  <si>
    <t>徐留根</t>
  </si>
  <si>
    <t>区委常委</t>
  </si>
  <si>
    <t>冯进宇</t>
  </si>
  <si>
    <t>副镇长</t>
  </si>
  <si>
    <t>内2</t>
  </si>
  <si>
    <t>AHD2400B00000000</t>
  </si>
  <si>
    <t>圣狮涌</t>
  </si>
  <si>
    <t>里维埃拉</t>
  </si>
  <si>
    <t>内3</t>
  </si>
  <si>
    <t>AHD2400C00000000</t>
  </si>
  <si>
    <t>禾丰涌</t>
  </si>
  <si>
    <t>东风村</t>
  </si>
  <si>
    <t>禾丰闸</t>
  </si>
  <si>
    <t>梁崇斌</t>
  </si>
  <si>
    <t>镇委委员</t>
  </si>
  <si>
    <t>内4</t>
  </si>
  <si>
    <t>AHD2400D00000000</t>
  </si>
  <si>
    <t>五福涌</t>
  </si>
  <si>
    <t>五福村</t>
  </si>
  <si>
    <t>五福闸</t>
  </si>
  <si>
    <t>刘宏</t>
  </si>
  <si>
    <t>区委书记</t>
  </si>
  <si>
    <t>刘志强</t>
  </si>
  <si>
    <t>镇委书记</t>
  </si>
  <si>
    <t>林卫雄</t>
  </si>
  <si>
    <t>郭北华</t>
  </si>
  <si>
    <t>内5</t>
  </si>
  <si>
    <t>AHD2400DA0000000</t>
  </si>
  <si>
    <t>五福山边排洪渠</t>
  </si>
  <si>
    <t>东风村委</t>
  </si>
  <si>
    <t>邝建祥</t>
  </si>
  <si>
    <t>镇委副书记</t>
  </si>
  <si>
    <t>内6</t>
  </si>
  <si>
    <t>AHD2400F00000000</t>
  </si>
  <si>
    <t>新青正涌</t>
  </si>
  <si>
    <t>新青正涌起点（新堂村）</t>
  </si>
  <si>
    <t>正涌水闸</t>
  </si>
  <si>
    <t>AHD2400F00000000440403107205</t>
  </si>
  <si>
    <t>新青正涌新堂村段</t>
  </si>
  <si>
    <t>新青村</t>
  </si>
  <si>
    <t>陈宜安</t>
  </si>
  <si>
    <t>林仲权</t>
  </si>
  <si>
    <t>城建管理员</t>
  </si>
  <si>
    <t>AHD2400F00000000440403107206</t>
  </si>
  <si>
    <t>新青正涌新青村段</t>
  </si>
  <si>
    <t>镇长</t>
  </si>
  <si>
    <t>内7</t>
  </si>
  <si>
    <t>AHD2400H00000000</t>
  </si>
  <si>
    <t>鸡咀涌</t>
  </si>
  <si>
    <t>新徽学校西南角</t>
  </si>
  <si>
    <t>AHD2400H00000000440403107207</t>
  </si>
  <si>
    <t>鸡咀涌西埔村段</t>
  </si>
  <si>
    <t>珠峰大道公路桥北</t>
  </si>
  <si>
    <t>韩奇男</t>
  </si>
  <si>
    <t>熊永强</t>
  </si>
  <si>
    <t>练日金</t>
  </si>
  <si>
    <t>党委委员</t>
  </si>
  <si>
    <t>AHD2400H00000000440403107209</t>
  </si>
  <si>
    <t>鸡咀涌鸡咀村段</t>
  </si>
  <si>
    <t>刘润坤</t>
  </si>
  <si>
    <t>内8</t>
  </si>
  <si>
    <t>AHD2400HA0000000</t>
  </si>
  <si>
    <t>新青工业园排洪渠</t>
  </si>
  <si>
    <t>鸡咀涌交汇处</t>
  </si>
  <si>
    <t>伟创力工业园</t>
  </si>
  <si>
    <t>陈萍</t>
  </si>
  <si>
    <t>丁进</t>
  </si>
  <si>
    <t>梁永盛</t>
  </si>
  <si>
    <t>刘秀慧</t>
  </si>
  <si>
    <t>社区副主任</t>
  </si>
  <si>
    <t>内9</t>
  </si>
  <si>
    <t>AHD2400HB0000000</t>
  </si>
  <si>
    <t>西埔坑排洪渠</t>
  </si>
  <si>
    <t>北坑尾</t>
  </si>
  <si>
    <t>内10</t>
  </si>
  <si>
    <t>AHD2400HC0000000</t>
  </si>
  <si>
    <t>北坑涌</t>
  </si>
  <si>
    <t>北坑涌尾</t>
  </si>
  <si>
    <t>内11</t>
  </si>
  <si>
    <t>AHD2400K00000000</t>
  </si>
  <si>
    <t>黄金涌</t>
  </si>
  <si>
    <t>合罗山山边</t>
  </si>
  <si>
    <t>黄金闸</t>
  </si>
  <si>
    <t>赵鹏</t>
  </si>
  <si>
    <t>内12</t>
  </si>
  <si>
    <t>AHD2400L00000000</t>
  </si>
  <si>
    <t>草蓢涌</t>
  </si>
  <si>
    <t>兵房山</t>
  </si>
  <si>
    <t>草蓢闸</t>
  </si>
  <si>
    <t>内13</t>
  </si>
  <si>
    <t>AHD2400LA0000000</t>
  </si>
  <si>
    <t>上格仔排洪渠</t>
  </si>
  <si>
    <t>担水坑</t>
  </si>
  <si>
    <t>内14</t>
  </si>
  <si>
    <t>AHD2401F00000000</t>
  </si>
  <si>
    <t>石场涌</t>
  </si>
  <si>
    <t>石场</t>
  </si>
  <si>
    <t>石场涌水闸</t>
  </si>
  <si>
    <t>张坚毅</t>
  </si>
  <si>
    <t>镇人大专职副主席</t>
  </si>
  <si>
    <t>内15</t>
  </si>
  <si>
    <t>AHD2401H00000000</t>
  </si>
  <si>
    <t>黄杨涌</t>
  </si>
  <si>
    <t>圆山仔边</t>
  </si>
  <si>
    <t>黄杨水闸</t>
  </si>
  <si>
    <t>内16</t>
  </si>
  <si>
    <t>AHD2401I00000000</t>
  </si>
  <si>
    <t>大坑涌</t>
  </si>
  <si>
    <t>山边</t>
  </si>
  <si>
    <t>大坑涌水闸</t>
  </si>
  <si>
    <t>内17</t>
  </si>
  <si>
    <t>AHD2401IA0000000</t>
  </si>
  <si>
    <t>大坑涌支流</t>
  </si>
  <si>
    <t>S272路边</t>
  </si>
  <si>
    <t>内18</t>
  </si>
  <si>
    <t>AHD2401K00000000</t>
  </si>
  <si>
    <t>龙坛涌</t>
  </si>
  <si>
    <t>增坑水库溢洪道末端</t>
  </si>
  <si>
    <t>陈昭发</t>
  </si>
  <si>
    <t>容达昌</t>
  </si>
  <si>
    <t>林红华</t>
  </si>
  <si>
    <t>内19</t>
  </si>
  <si>
    <t>AHD2401KA0000000</t>
  </si>
  <si>
    <t>高中部排洪渠</t>
  </si>
  <si>
    <t>黄杨山南</t>
  </si>
  <si>
    <t>龙西涌</t>
  </si>
  <si>
    <t>黄慧敏</t>
  </si>
  <si>
    <t>内20</t>
  </si>
  <si>
    <t>AHD2401KB0000000</t>
  </si>
  <si>
    <t>龙西村大坑</t>
  </si>
  <si>
    <t>龙井水库溢洪道末端</t>
  </si>
  <si>
    <t>内21</t>
  </si>
  <si>
    <t>AHD2401KBC000000</t>
  </si>
  <si>
    <t>龙坛排洪渠</t>
  </si>
  <si>
    <t>单眼虎</t>
  </si>
  <si>
    <t>天地人桥</t>
  </si>
  <si>
    <t xml:space="preserve"> 副镇长</t>
  </si>
  <si>
    <t>内22</t>
  </si>
  <si>
    <t>AHD2401KC0000000</t>
  </si>
  <si>
    <t>柳树基排洪渠</t>
  </si>
  <si>
    <t>东元村口</t>
  </si>
  <si>
    <t>内23</t>
  </si>
  <si>
    <t>AHD2401KD0000000</t>
  </si>
  <si>
    <t>东元队排洪渠</t>
  </si>
  <si>
    <t>内24</t>
  </si>
  <si>
    <t>AHD2401N00000000</t>
  </si>
  <si>
    <t>南江排洪渠</t>
  </si>
  <si>
    <t>红旗村水渠</t>
  </si>
  <si>
    <t>赵家珍</t>
  </si>
  <si>
    <t>居委会书记</t>
  </si>
  <si>
    <t>何永恒</t>
  </si>
  <si>
    <t>委员</t>
  </si>
  <si>
    <t>内25</t>
  </si>
  <si>
    <t>AHD2401Q00000000</t>
  </si>
  <si>
    <t>江湾四路排洪渠</t>
  </si>
  <si>
    <t>金湾楼</t>
  </si>
  <si>
    <t>西堤</t>
  </si>
  <si>
    <t>林岳荣</t>
  </si>
  <si>
    <t>周悦庆</t>
  </si>
  <si>
    <t>内26</t>
  </si>
  <si>
    <t>AHD2401QA0000000</t>
  </si>
  <si>
    <t>中心排洪渠</t>
  </si>
  <si>
    <t>四中</t>
  </si>
  <si>
    <t>钟智华</t>
  </si>
  <si>
    <t>内27</t>
  </si>
  <si>
    <t>AHD2401QB0000000</t>
  </si>
  <si>
    <t>红新大坑排洪渠</t>
  </si>
  <si>
    <t>西坑水库排洪渠末</t>
  </si>
  <si>
    <t>井岸镇畜牧站</t>
  </si>
  <si>
    <t>罗启中</t>
  </si>
  <si>
    <t>三级主任科员</t>
  </si>
  <si>
    <t>孙良育</t>
  </si>
  <si>
    <t>杨锦帮</t>
  </si>
  <si>
    <t>内28</t>
  </si>
  <si>
    <t>AHD2401QBA000000</t>
  </si>
  <si>
    <t>长乐队排洪渠</t>
  </si>
  <si>
    <t>领坑</t>
  </si>
  <si>
    <t>水果市场</t>
  </si>
  <si>
    <t>内29</t>
  </si>
  <si>
    <t>AHD2401QBB000000</t>
  </si>
  <si>
    <t>南光队排洪渠</t>
  </si>
  <si>
    <t>南光队</t>
  </si>
  <si>
    <t>坭湾布匹市场</t>
  </si>
  <si>
    <t>二、白蕉镇</t>
  </si>
  <si>
    <t>磨刀门水道斗门区段</t>
  </si>
  <si>
    <t>竹洲头围顶西北角（市地界碑）</t>
  </si>
  <si>
    <t>珠海大桥</t>
  </si>
  <si>
    <t>黄伟华</t>
  </si>
  <si>
    <t>AHD00000000000004404031</t>
  </si>
  <si>
    <t>磨刀门水道斗门区段1</t>
  </si>
  <si>
    <t>新环村</t>
  </si>
  <si>
    <t>AHD0000000000000440403106238</t>
  </si>
  <si>
    <t>磨刀门水道丰洲村段</t>
  </si>
  <si>
    <t>布洲冲口南</t>
  </si>
  <si>
    <t>梁沛明</t>
  </si>
  <si>
    <t>何兆光</t>
  </si>
  <si>
    <t>AHD0000000000000440403106235</t>
  </si>
  <si>
    <t>磨刀门水道孖湾村段</t>
  </si>
  <si>
    <t>平岗上围北山咀</t>
  </si>
  <si>
    <t>陈劲超</t>
  </si>
  <si>
    <t>孔祥兆</t>
  </si>
  <si>
    <t>AHD0000000000000440403106227</t>
  </si>
  <si>
    <t>磨刀门水道办冲村段</t>
  </si>
  <si>
    <t>东北水闸</t>
  </si>
  <si>
    <t>叶峥荣</t>
  </si>
  <si>
    <t>何耀志</t>
  </si>
  <si>
    <t>村委</t>
  </si>
  <si>
    <t>AHD0000000000000440403106225</t>
  </si>
  <si>
    <t>磨刀门水道八顷村段</t>
  </si>
  <si>
    <t>米围辰昌砂场南端</t>
  </si>
  <si>
    <t>徐志勇</t>
  </si>
  <si>
    <t>郭志敏</t>
  </si>
  <si>
    <t>AHD000000000000Y440403</t>
  </si>
  <si>
    <t>磨刀门水道支叉2斗门区段</t>
  </si>
  <si>
    <t>灯笼村</t>
  </si>
  <si>
    <t>AHD000000000000Y440403106204</t>
  </si>
  <si>
    <t>磨刀门水道支叉2新环村段</t>
  </si>
  <si>
    <t>新环四围水闸</t>
  </si>
  <si>
    <t>吴容添</t>
  </si>
  <si>
    <t>冯国垣</t>
  </si>
  <si>
    <t>AHD000000000000Y440403106203</t>
  </si>
  <si>
    <t>磨刀门水道支叉2新二村段</t>
  </si>
  <si>
    <t>西沥大桥</t>
  </si>
  <si>
    <t>何方信</t>
  </si>
  <si>
    <t>周显峰</t>
  </si>
  <si>
    <t>AHD000000000000Y440403106202</t>
  </si>
  <si>
    <t>磨刀门水道支叉2新沙村段</t>
  </si>
  <si>
    <t>新天生河水闸</t>
  </si>
  <si>
    <t>林仲文</t>
  </si>
  <si>
    <t>梁玉峰</t>
  </si>
  <si>
    <t>村主任</t>
  </si>
  <si>
    <t>AHD000000000000Y440403106210</t>
  </si>
  <si>
    <t>磨刀门水道支叉2灯一村段</t>
  </si>
  <si>
    <t>东二围水闸</t>
  </si>
  <si>
    <t>梁超明</t>
  </si>
  <si>
    <t>梁伟杰</t>
  </si>
  <si>
    <t>支委</t>
  </si>
  <si>
    <t>AHD000000000000Y440403106211</t>
  </si>
  <si>
    <t>磨刀门水道支叉2灯笼村段</t>
  </si>
  <si>
    <t>挂锭角</t>
  </si>
  <si>
    <t>周建平</t>
  </si>
  <si>
    <t>郭彩燕</t>
  </si>
  <si>
    <t>AHD00000000000004404032</t>
  </si>
  <si>
    <t>磨刀门水道斗门区段2</t>
  </si>
  <si>
    <t>AHD00000000000004404033</t>
  </si>
  <si>
    <t>磨刀门水道斗门区段3</t>
  </si>
  <si>
    <t>珠海大道</t>
  </si>
  <si>
    <t>AHD2200000000000440403106</t>
  </si>
  <si>
    <t>螺洲溪水道白蕉镇段（左岸）</t>
  </si>
  <si>
    <t>鳘鱼沙上五丰围中间涵闸</t>
  </si>
  <si>
    <t>韦昕宇</t>
  </si>
  <si>
    <t>区政府党组成员、
副区长</t>
  </si>
  <si>
    <t>AHD2200000000000440403106238</t>
  </si>
  <si>
    <t>螺洲溪水道丰洲村段</t>
  </si>
  <si>
    <t>二门涌水闸</t>
  </si>
  <si>
    <t>AHD2200000000000440403106235</t>
  </si>
  <si>
    <t>螺洲溪水道孖湾村段</t>
  </si>
  <si>
    <t>三门涌水闸</t>
  </si>
  <si>
    <t>AHD2200000000000440403106233</t>
  </si>
  <si>
    <t>螺洲溪水道南澳村段</t>
  </si>
  <si>
    <t>虾山水闸</t>
  </si>
  <si>
    <t>曾家豪</t>
  </si>
  <si>
    <t>李永灵</t>
  </si>
  <si>
    <t>AHD2200000000000440403106232</t>
  </si>
  <si>
    <t>螺洲溪水道虾山村段</t>
  </si>
  <si>
    <t>火烧围虾苗场</t>
  </si>
  <si>
    <t>吴移庆</t>
  </si>
  <si>
    <t>赖雄伟</t>
  </si>
  <si>
    <t>AHD2200000000000440403106231</t>
  </si>
  <si>
    <t>螺洲溪水道鳘鱼沙村段</t>
  </si>
  <si>
    <t>顾建华</t>
  </si>
  <si>
    <t>梁江华</t>
  </si>
  <si>
    <t>外3</t>
  </si>
  <si>
    <t>AHD2401000000000440403106</t>
  </si>
  <si>
    <t>黄杨河白蕉镇段
（左岸）</t>
  </si>
  <si>
    <t>鳘鱼沙村上五丰中间涵闸</t>
  </si>
  <si>
    <t>AHD2401000000000440403106231</t>
  </si>
  <si>
    <t>黄杨河鳘鱼沙村段</t>
  </si>
  <si>
    <t>鳘鱼沙村下五丰围南</t>
  </si>
  <si>
    <t>AHD2401000000000440403106221</t>
  </si>
  <si>
    <t>黄杨河沙石村段</t>
  </si>
  <si>
    <t>均盛围虾苗场</t>
  </si>
  <si>
    <t>黄嘉丽</t>
  </si>
  <si>
    <t>黄郁桓</t>
  </si>
  <si>
    <t>AHD2401000000000440403106209</t>
  </si>
  <si>
    <t>黄杨河大托村段</t>
  </si>
  <si>
    <t>白石涌水闸</t>
  </si>
  <si>
    <t>赖微媚</t>
  </si>
  <si>
    <t>许文昌</t>
  </si>
  <si>
    <t>AHD2401000000000440403106208</t>
  </si>
  <si>
    <t>黄杨河白石村段</t>
  </si>
  <si>
    <t>西围水闸</t>
  </si>
  <si>
    <t>欧文强</t>
  </si>
  <si>
    <t>凌奕海</t>
  </si>
  <si>
    <t>AHD2401000000000440403106201</t>
  </si>
  <si>
    <t>黄杨河黄家村段</t>
  </si>
  <si>
    <t>壳塘水闸</t>
  </si>
  <si>
    <t>黎贤富</t>
  </si>
  <si>
    <t>黄建荣</t>
  </si>
  <si>
    <t xml:space="preserve">副书记
</t>
  </si>
  <si>
    <t>AHD2401000000000440403106220</t>
  </si>
  <si>
    <t>黄杨河东岸村段</t>
  </si>
  <si>
    <t>井岸大桥</t>
  </si>
  <si>
    <t>欧子武</t>
  </si>
  <si>
    <t>赖剑辉</t>
  </si>
  <si>
    <t>AHD2401000000000440403106218</t>
  </si>
  <si>
    <t>黄杨河赖家村段</t>
  </si>
  <si>
    <t>白蕉旧街轮渡码头</t>
  </si>
  <si>
    <t>赖锦雄</t>
  </si>
  <si>
    <t>吴慎行</t>
  </si>
  <si>
    <t>AHD24010000000004404031062191</t>
  </si>
  <si>
    <t>黄杨河白蕉村段1</t>
  </si>
  <si>
    <t>白蕉糖厂山咀</t>
  </si>
  <si>
    <t>林楚业</t>
  </si>
  <si>
    <t>林维杨</t>
  </si>
  <si>
    <t>AHD2401000000000440403106217</t>
  </si>
  <si>
    <t>黄杨河成裕村段</t>
  </si>
  <si>
    <t>沙头水闸</t>
  </si>
  <si>
    <t>陈肇波</t>
  </si>
  <si>
    <t>张世祥</t>
  </si>
  <si>
    <t>AHD24010000000004404031062192</t>
  </si>
  <si>
    <t>黄杨河白蕉村段2</t>
  </si>
  <si>
    <t>AHD2300CD0000000440403</t>
  </si>
  <si>
    <t>胜利河（白藤湖东湖/天生河金湾段）</t>
  </si>
  <si>
    <t>禾益围闸</t>
  </si>
  <si>
    <t>白藤大闸</t>
  </si>
  <si>
    <t>罗磊</t>
  </si>
  <si>
    <t>区委常委、区政府党组成员，白蕉镇党委书记</t>
  </si>
  <si>
    <t>方永川</t>
  </si>
  <si>
    <t>AHD2300CD0000000440403106215</t>
  </si>
  <si>
    <t>胜利河（白藤湖东湖/天生河金湾段）昭信村段</t>
  </si>
  <si>
    <t>与金湾区交界（湖东中心河上游400米）</t>
  </si>
  <si>
    <t>赖家琪</t>
  </si>
  <si>
    <t>梁美容</t>
  </si>
  <si>
    <t>冼继良</t>
  </si>
  <si>
    <t>AHD2300CD0000000440403106998</t>
  </si>
  <si>
    <t>胜利河（白藤湖东湖/天生河金湾段）养殖场段</t>
  </si>
  <si>
    <t>东湖中心路</t>
  </si>
  <si>
    <t>黄长添</t>
  </si>
  <si>
    <t>养殖场场长</t>
  </si>
  <si>
    <t>AHD2300CD0000000440403106216</t>
  </si>
  <si>
    <t>胜利河（白藤湖东湖/天生河金湾段）东湖村段</t>
  </si>
  <si>
    <t>李金明</t>
  </si>
  <si>
    <t>黄锦洪</t>
  </si>
  <si>
    <t>AHD00003B0000000</t>
  </si>
  <si>
    <t>泗溢排洪渠</t>
  </si>
  <si>
    <t>泗溢村边</t>
  </si>
  <si>
    <t>泗溢新水闸</t>
  </si>
  <si>
    <t>刘平</t>
  </si>
  <si>
    <t>镇委委员、副镇长</t>
  </si>
  <si>
    <t>AHD00003C0000000</t>
  </si>
  <si>
    <t>办冲平岗村排洪渠</t>
  </si>
  <si>
    <t>龟山脚</t>
  </si>
  <si>
    <t>叶大广</t>
  </si>
  <si>
    <t>AHD00003D0000000</t>
  </si>
  <si>
    <t>东北闸涌</t>
  </si>
  <si>
    <t>白头翁涌</t>
  </si>
  <si>
    <t>AHD00003D0000000440403106227</t>
  </si>
  <si>
    <t>东北闸涌办冲村段
（左岸）</t>
  </si>
  <si>
    <t>办冲涌</t>
  </si>
  <si>
    <t>冲口村府大楼侧公路桥</t>
  </si>
  <si>
    <t>AHD00003D0000000440403106224</t>
  </si>
  <si>
    <t>东北闸涌冲口村段</t>
  </si>
  <si>
    <t>方耿加</t>
  </si>
  <si>
    <t>镇委委员、武装部部长</t>
  </si>
  <si>
    <t>陈振辉</t>
  </si>
  <si>
    <t>李卫文</t>
  </si>
  <si>
    <t>AHD00003D0000000440403106225</t>
  </si>
  <si>
    <t>东北闸涌八顷村段</t>
  </si>
  <si>
    <t>AHD00003DA000000</t>
  </si>
  <si>
    <t>藕围涌</t>
  </si>
  <si>
    <t>东北闸涌旧八顷村节制闸</t>
  </si>
  <si>
    <t>藕围水闸</t>
  </si>
  <si>
    <t>AHD00003DAA00000</t>
  </si>
  <si>
    <t>办冲运河涌</t>
  </si>
  <si>
    <t>月坑村东排洪渠</t>
  </si>
  <si>
    <t>AHD00003DB000000</t>
  </si>
  <si>
    <t>办冲村市场榕树头</t>
  </si>
  <si>
    <t>AHD00003DBA00000</t>
  </si>
  <si>
    <t>办冲西头坑排洪渠</t>
  </si>
  <si>
    <t>水库底</t>
  </si>
  <si>
    <t>AHD00003DBB00000</t>
  </si>
  <si>
    <t>办冲马鞍山排洪渠</t>
  </si>
  <si>
    <t>马鞍山</t>
  </si>
  <si>
    <t>AHD00003DC000000</t>
  </si>
  <si>
    <t>月坑猪肚山排洪渠</t>
  </si>
  <si>
    <t>李姁</t>
  </si>
  <si>
    <t>廖建荣</t>
  </si>
  <si>
    <t>周海兴</t>
  </si>
  <si>
    <t>AHD00003DD000000</t>
  </si>
  <si>
    <t>冲口山排洪渠</t>
  </si>
  <si>
    <t>大坑口</t>
  </si>
  <si>
    <t>AHD00003E0000000</t>
  </si>
  <si>
    <t>东南闸涌</t>
  </si>
  <si>
    <t>与东北闸涌交汇处</t>
  </si>
  <si>
    <t>东南水闸</t>
  </si>
  <si>
    <t>AHD00003F0000000</t>
  </si>
  <si>
    <t>新环头围涌</t>
  </si>
  <si>
    <t>新环正涌</t>
  </si>
  <si>
    <t>新环头围闸</t>
  </si>
  <si>
    <t>周权</t>
  </si>
  <si>
    <t>AHD00003G0000000</t>
  </si>
  <si>
    <t>新环三围涌</t>
  </si>
  <si>
    <t>新环三围闸</t>
  </si>
  <si>
    <t>AHD00003H0000000</t>
  </si>
  <si>
    <t>新环四围涌</t>
  </si>
  <si>
    <t>新环四围闸</t>
  </si>
  <si>
    <t>AHD00003I0000000</t>
  </si>
  <si>
    <t>新环五围涌</t>
  </si>
  <si>
    <t>新环五围闸</t>
  </si>
  <si>
    <t>王作顺</t>
  </si>
  <si>
    <t>四级调研员</t>
  </si>
  <si>
    <t>AHD00003J0000000</t>
  </si>
  <si>
    <t>灯笼东头围涌</t>
  </si>
  <si>
    <t>灯笼正涌</t>
  </si>
  <si>
    <t>灯笼东头围闸</t>
  </si>
  <si>
    <t>张巍</t>
  </si>
  <si>
    <t>AHD00003K0000000</t>
  </si>
  <si>
    <t>灯笼东二围涌</t>
  </si>
  <si>
    <t>灯笼东二围闸</t>
  </si>
  <si>
    <t>AHD00003K0000000440403106210</t>
  </si>
  <si>
    <t>灯笼东二围涌灯一村段</t>
  </si>
  <si>
    <t>AHD00003K0000000440403106211</t>
  </si>
  <si>
    <t>灯笼东二围涌灯笼村段</t>
  </si>
  <si>
    <t>郑文杰</t>
  </si>
  <si>
    <t>AHD00003L0000000</t>
  </si>
  <si>
    <t>灯笼东三围涌</t>
  </si>
  <si>
    <t>旧界河</t>
  </si>
  <si>
    <t>东三闸</t>
  </si>
  <si>
    <t>AHD00003M0000000</t>
  </si>
  <si>
    <t>灯笼东四围涌</t>
  </si>
  <si>
    <t>东四闸</t>
  </si>
  <si>
    <t>AHD00003M0000000440403106211</t>
  </si>
  <si>
    <t>灯笼东四围涌灯笼村段</t>
  </si>
  <si>
    <t>AHD00003M0000000440403106212</t>
  </si>
  <si>
    <t>灯笼东四围涌灯三村段</t>
  </si>
  <si>
    <t>赵志民</t>
  </si>
  <si>
    <t>陈耀荣</t>
  </si>
  <si>
    <t>AHD00003MA000000</t>
  </si>
  <si>
    <t>四围仔东涌</t>
  </si>
  <si>
    <t>东四围仔</t>
  </si>
  <si>
    <t>五围仔</t>
  </si>
  <si>
    <t>AHD00003N0000000</t>
  </si>
  <si>
    <t>灯笼东五围涌</t>
  </si>
  <si>
    <t>东五闸</t>
  </si>
  <si>
    <t>旧界河涌</t>
  </si>
  <si>
    <t>AHD00003NA000000</t>
  </si>
  <si>
    <t>五围仔东涌</t>
  </si>
  <si>
    <t>AHD00003P0000000</t>
  </si>
  <si>
    <t>灯笼东六围涌</t>
  </si>
  <si>
    <t>新界河</t>
  </si>
  <si>
    <t>东六闸</t>
  </si>
  <si>
    <t>AHD00003QB000000</t>
  </si>
  <si>
    <t>八围正涌</t>
  </si>
  <si>
    <t>东八闸</t>
  </si>
  <si>
    <t>西八闸</t>
  </si>
  <si>
    <t>林方识</t>
  </si>
  <si>
    <t>梁康华</t>
  </si>
  <si>
    <t>白蕉镇农业开发公司经理</t>
  </si>
  <si>
    <t xml:space="preserve">赖崇伟 </t>
  </si>
  <si>
    <t>管理员</t>
  </si>
  <si>
    <t>AHD00003QC000000</t>
  </si>
  <si>
    <t>新马墩中心涌</t>
  </si>
  <si>
    <t>八围涌</t>
  </si>
  <si>
    <t>珠海大桥边</t>
  </si>
  <si>
    <t>何健平</t>
  </si>
  <si>
    <t>林先旺</t>
  </si>
  <si>
    <t>AHD00003u0000000</t>
  </si>
  <si>
    <t>竹洲排洪渠</t>
  </si>
  <si>
    <t>竹洲旧村府侧竹洲涌尾</t>
  </si>
  <si>
    <t>竹洲水松林管理室侧</t>
  </si>
  <si>
    <t>AHD2200A00000000</t>
  </si>
  <si>
    <t>竹洲涌</t>
  </si>
  <si>
    <t>原竹洲村府大楼侧排洪渠口</t>
  </si>
  <si>
    <t>竹洲涵闸</t>
  </si>
  <si>
    <t>AHD2200B00000000</t>
  </si>
  <si>
    <t>白蕉禾丰涌</t>
  </si>
  <si>
    <t>X584县道</t>
  </si>
  <si>
    <t>内30</t>
  </si>
  <si>
    <t>AHD2200C00000000</t>
  </si>
  <si>
    <t>葫芦坦涌</t>
  </si>
  <si>
    <t>葫芦坦水闸</t>
  </si>
  <si>
    <t>内31</t>
  </si>
  <si>
    <t>AHD2200D00000000</t>
  </si>
  <si>
    <t>二门涌</t>
  </si>
  <si>
    <t>二门水闸</t>
  </si>
  <si>
    <t>内32</t>
  </si>
  <si>
    <t>AHD2200E00000000</t>
  </si>
  <si>
    <t>三门涌</t>
  </si>
  <si>
    <t>三门闸</t>
  </si>
  <si>
    <t>布洲闸</t>
  </si>
  <si>
    <t>樊志强</t>
  </si>
  <si>
    <t>镇人大主席</t>
  </si>
  <si>
    <t>AHD2200E00000000440403106233</t>
  </si>
  <si>
    <t>三门涌南澳村段（右）</t>
  </si>
  <si>
    <t>三门水闸</t>
  </si>
  <si>
    <t>孖湾鹤咀水闸</t>
  </si>
  <si>
    <t>AHD2200E000000004404031062351</t>
  </si>
  <si>
    <t>三门涌孖湾村段1</t>
  </si>
  <si>
    <t>高坦围与布洲火龙果场交界涵梪</t>
  </si>
  <si>
    <t>AHD2200E000000004404031062352</t>
  </si>
  <si>
    <t>三门涌孖湾村段2（左）</t>
  </si>
  <si>
    <t>孖湾村</t>
  </si>
  <si>
    <t>南澳村</t>
  </si>
  <si>
    <t>AHD2200E00000000440403106238</t>
  </si>
  <si>
    <t>三门涌丰洲村段</t>
  </si>
  <si>
    <t>布洲水闸（含旧闸）</t>
  </si>
  <si>
    <t>内33</t>
  </si>
  <si>
    <t>AHD2200EA0000000</t>
  </si>
  <si>
    <t>竹银水库排洪渠</t>
  </si>
  <si>
    <t>竹银水库主坝</t>
  </si>
  <si>
    <t>内34</t>
  </si>
  <si>
    <t>AHD2200EB0000000</t>
  </si>
  <si>
    <t>孖湾中心排洪渠</t>
  </si>
  <si>
    <t>竹银水库1#坝</t>
  </si>
  <si>
    <t>内35</t>
  </si>
  <si>
    <t>AHD2200EBA000000</t>
  </si>
  <si>
    <t>孖湾村南排洪渠</t>
  </si>
  <si>
    <t>孖湾鹤咀村公路</t>
  </si>
  <si>
    <t>内36</t>
  </si>
  <si>
    <t>AHD2200F00000000</t>
  </si>
  <si>
    <t>银潭涌</t>
  </si>
  <si>
    <t>银潭闸</t>
  </si>
  <si>
    <t>银潭公路桥</t>
  </si>
  <si>
    <t>内37</t>
  </si>
  <si>
    <t>AHD2200FA0000000</t>
  </si>
  <si>
    <t>南澳村排洪渠</t>
  </si>
  <si>
    <t>长坑口</t>
  </si>
  <si>
    <t>内38</t>
  </si>
  <si>
    <t>AHD2200G00000000</t>
  </si>
  <si>
    <t>南澳涌</t>
  </si>
  <si>
    <t>南澳村幸福桥榕树头</t>
  </si>
  <si>
    <t>南澳水闸</t>
  </si>
  <si>
    <t>内39</t>
  </si>
  <si>
    <t>AHD2200K00000000</t>
  </si>
  <si>
    <t>西北闸涌</t>
  </si>
  <si>
    <t>黄镜门水道</t>
  </si>
  <si>
    <t>西北卡水闸</t>
  </si>
  <si>
    <t>许智磊</t>
  </si>
  <si>
    <t>内40</t>
  </si>
  <si>
    <t>AHD2300AB0000000</t>
  </si>
  <si>
    <t>天生河</t>
  </si>
  <si>
    <t>AHD2300AB0000000440403106210</t>
  </si>
  <si>
    <t>灯笼正涌灯一村段</t>
  </si>
  <si>
    <t>灯笼二围涌口</t>
  </si>
  <si>
    <t>灯笼四围涌口</t>
  </si>
  <si>
    <t>AHD2300AB0000000440403106211</t>
  </si>
  <si>
    <t>灯笼正涌灯笼村段</t>
  </si>
  <si>
    <t>AHD2300AB0000000440403106212</t>
  </si>
  <si>
    <t>灯笼正涌灯三村段</t>
  </si>
  <si>
    <t>灯三村</t>
  </si>
  <si>
    <t>内41</t>
  </si>
  <si>
    <t>AHD2300AC0000000</t>
  </si>
  <si>
    <t>天生河交汇处</t>
  </si>
  <si>
    <t>旧界河水闸</t>
  </si>
  <si>
    <t>AHD2300AC0000000440403106210</t>
  </si>
  <si>
    <t>旧界河灯一村段</t>
  </si>
  <si>
    <t>天生河端界河口左岸</t>
  </si>
  <si>
    <t>灯一西二围灯笼村交界</t>
  </si>
  <si>
    <t>AHD2300AC0000000440403106211</t>
  </si>
  <si>
    <t>旧界河灯笼村段</t>
  </si>
  <si>
    <t>灯一西二围灯笼村交界（界河左岸）</t>
  </si>
  <si>
    <t>灯笼西四围灯三村交界</t>
  </si>
  <si>
    <t>AHD2300AC0000000440403106212</t>
  </si>
  <si>
    <t>旧界河灯三村段</t>
  </si>
  <si>
    <t>灯笼西四围界河左岸</t>
  </si>
  <si>
    <t>旧界河水闸左岸</t>
  </si>
  <si>
    <t>AHD2300AC0000000440403106214</t>
  </si>
  <si>
    <t>旧界河桅夹村段</t>
  </si>
  <si>
    <t>天生河端界河口右岸</t>
  </si>
  <si>
    <t>旧界河右岸昭信涌口</t>
  </si>
  <si>
    <t>杨云锋</t>
  </si>
  <si>
    <t>黄北容</t>
  </si>
  <si>
    <t>吴坤南</t>
  </si>
  <si>
    <t>旧界河昭信村段</t>
  </si>
  <si>
    <t>金湾区交界桅夹正涌口</t>
  </si>
  <si>
    <t>内42</t>
  </si>
  <si>
    <t>AHD2300ACA000000</t>
  </si>
  <si>
    <t>桅夹正涌</t>
  </si>
  <si>
    <t>界河</t>
  </si>
  <si>
    <t>AHD2300ACA000000440403106214</t>
  </si>
  <si>
    <t>桅夹正涌桅夹村段</t>
  </si>
  <si>
    <t>昭信涌</t>
  </si>
  <si>
    <t>AHD2300ACA000000440403106215</t>
  </si>
  <si>
    <t>桅夹正涌昭信村段</t>
  </si>
  <si>
    <t>旧界河军建农场分界</t>
  </si>
  <si>
    <t>内43</t>
  </si>
  <si>
    <t>AHD2300ACB000000</t>
  </si>
  <si>
    <t>昭信卫文涌</t>
  </si>
  <si>
    <t>内44</t>
  </si>
  <si>
    <t>AHD2300CB0000000</t>
  </si>
  <si>
    <t>前进河（斗门区）</t>
  </si>
  <si>
    <t>胜利河</t>
  </si>
  <si>
    <t>友谊河</t>
  </si>
  <si>
    <t>内45</t>
  </si>
  <si>
    <t>AHD2300CBA000000</t>
  </si>
  <si>
    <t>白蕉工业园南排洪渠</t>
  </si>
  <si>
    <t>工业园西排洪渠</t>
  </si>
  <si>
    <t>前进河</t>
  </si>
  <si>
    <t>周炳勤</t>
  </si>
  <si>
    <t>一级主任科员</t>
  </si>
  <si>
    <t>苏玉珍</t>
  </si>
  <si>
    <t>梁少贤</t>
  </si>
  <si>
    <t>内46</t>
  </si>
  <si>
    <t>AHD2300CBB000000</t>
  </si>
  <si>
    <t>白蕉工业园西侧排洪渠</t>
  </si>
  <si>
    <t>工业园北排洪渠</t>
  </si>
  <si>
    <t>工业园南排洪渠</t>
  </si>
  <si>
    <t>内47</t>
  </si>
  <si>
    <t>AHD2300CDA000000440403106</t>
  </si>
  <si>
    <t>禾益围水闸</t>
  </si>
  <si>
    <t>天生河水闸</t>
  </si>
  <si>
    <t>AHD2300CDA000000440403106210</t>
  </si>
  <si>
    <t>天生河左岸灯一村段</t>
  </si>
  <si>
    <t>AHD2300CDA000000440403106214</t>
  </si>
  <si>
    <t>天生河左岸桅夹村段</t>
  </si>
  <si>
    <t>黄镜门水道交汇处</t>
  </si>
  <si>
    <t>AHD2300CDA000000440403106202</t>
  </si>
  <si>
    <t>天生河右岸新沙村段</t>
  </si>
  <si>
    <t>AHD2300CDA000000440403106200</t>
  </si>
  <si>
    <t>天生河右岸榕益村段</t>
  </si>
  <si>
    <t>陈文忠</t>
  </si>
  <si>
    <t>赵雄杰</t>
  </si>
  <si>
    <t>内48</t>
  </si>
  <si>
    <t>AHD2300CDAA00000440403106</t>
  </si>
  <si>
    <t>AHD2300CDAA00000440403106224</t>
  </si>
  <si>
    <t>新环正涌冲口村段</t>
  </si>
  <si>
    <t>八顷米围北</t>
  </si>
  <si>
    <t>泗喜涌</t>
  </si>
  <si>
    <t>AHD2300CDAA00000440403106225</t>
  </si>
  <si>
    <t>新环正涌八顷村段</t>
  </si>
  <si>
    <t>AHD2300CDAA00000440403106206</t>
  </si>
  <si>
    <t>新环正涌泗喜村段</t>
  </si>
  <si>
    <t>冲口村</t>
  </si>
  <si>
    <t>泗喜村</t>
  </si>
  <si>
    <t>王建东</t>
  </si>
  <si>
    <t>四级主任科员、执法办主任</t>
  </si>
  <si>
    <t>黄金婵</t>
  </si>
  <si>
    <t>黄沛文</t>
  </si>
  <si>
    <t>AHD2300CDAA00000440403106204</t>
  </si>
  <si>
    <t>新环正涌新环村段</t>
  </si>
  <si>
    <t>AHD2300CDAA00000440403106205</t>
  </si>
  <si>
    <t>新环正涌南环村段</t>
  </si>
  <si>
    <t>吴润赞</t>
  </si>
  <si>
    <t>梁英豪</t>
  </si>
  <si>
    <t>AHD2300CDAA00000440403106203</t>
  </si>
  <si>
    <t>新环正涌新二村段</t>
  </si>
  <si>
    <t>新一公路桥</t>
  </si>
  <si>
    <t>AHD2300CDAA00000440403106202</t>
  </si>
  <si>
    <t>新环正涌新沙村段</t>
  </si>
  <si>
    <t>内49</t>
  </si>
  <si>
    <t>AHD2300CDAAA0000</t>
  </si>
  <si>
    <t>上泰隆涌</t>
  </si>
  <si>
    <t>上泰隆</t>
  </si>
  <si>
    <t>内50</t>
  </si>
  <si>
    <t>AHD2300CDAAB0000</t>
  </si>
  <si>
    <t>米围涌</t>
  </si>
  <si>
    <t>米围</t>
  </si>
  <si>
    <t>AHD2300CDAAB0000440403106204</t>
  </si>
  <si>
    <t>米围涌新环村段</t>
  </si>
  <si>
    <t>AHD2300CDAAB0000440403106225</t>
  </si>
  <si>
    <t>米围涌八顷村段</t>
  </si>
  <si>
    <t>叶广大</t>
  </si>
  <si>
    <t>内51</t>
  </si>
  <si>
    <t>AHD2300CDAB00000</t>
  </si>
  <si>
    <t>黄镜门水道（包含南虾河）</t>
  </si>
  <si>
    <t>虾山涌节制闸</t>
  </si>
  <si>
    <t>AHD2300CDAB00000440403106232</t>
  </si>
  <si>
    <t>黄镜门水道（包含南虾河）虾山村段</t>
  </si>
  <si>
    <t>西北闸涌公路桥</t>
  </si>
  <si>
    <t>AHD2300CDAB00000440403106231</t>
  </si>
  <si>
    <t>黄镜门水道（包含南虾河）鳘鱼沙村段</t>
  </si>
  <si>
    <t>南虾河节制闸</t>
  </si>
  <si>
    <t>江珠高速桥</t>
  </si>
  <si>
    <t>AHD2300CDAB00000440403106230</t>
  </si>
  <si>
    <t>黄镜门水道（包含南虾河）盖山村段</t>
  </si>
  <si>
    <t>月坑猪肚山排洪渠出口</t>
  </si>
  <si>
    <t>吴文辉</t>
  </si>
  <si>
    <t>陈文熙</t>
  </si>
  <si>
    <t>周悦有</t>
  </si>
  <si>
    <t>AHD2300CDAB00000440403106228</t>
  </si>
  <si>
    <t>黄镜门水道（包含南虾河）月坑村段</t>
  </si>
  <si>
    <t>白头翁涌出口</t>
  </si>
  <si>
    <t>AHD2300CDAB00000440403106223</t>
  </si>
  <si>
    <t>黄镜门水道（包含南虾河）小托村段</t>
  </si>
  <si>
    <t>S272公路桥</t>
  </si>
  <si>
    <t>梁凤香</t>
  </si>
  <si>
    <t>吴丽华</t>
  </si>
  <si>
    <t>AHD2300CDAB00000440403106206</t>
  </si>
  <si>
    <t>黄镜门水道（包含南虾河）泗喜村段</t>
  </si>
  <si>
    <t>泗喜围交界</t>
  </si>
  <si>
    <t>AHD2300CDAB00000440403106205</t>
  </si>
  <si>
    <t>黄镜门水道（包含南虾河）南环村段</t>
  </si>
  <si>
    <t>南环涌出口</t>
  </si>
  <si>
    <t>AHD2300CDAB00000440403106203</t>
  </si>
  <si>
    <t>黄镜门水道（包含南虾河）新二村段</t>
  </si>
  <si>
    <t>东围涌出口</t>
  </si>
  <si>
    <t>AHD2300CDAB00000440403106202</t>
  </si>
  <si>
    <t>黄镜门水道（包含南虾河）新沙村段</t>
  </si>
  <si>
    <t>内52</t>
  </si>
  <si>
    <t>AHD2300CDABA0000</t>
  </si>
  <si>
    <t>虾山涌</t>
  </si>
  <si>
    <t>南澳大银泉猪场边</t>
  </si>
  <si>
    <t>内53</t>
  </si>
  <si>
    <t>AHD2300CDABB0000</t>
  </si>
  <si>
    <t>盖山涌</t>
  </si>
  <si>
    <t>六乡中心小学</t>
  </si>
  <si>
    <t>AHD2300CDABB0000440403106230</t>
  </si>
  <si>
    <t>盖山涌月坑村段</t>
  </si>
  <si>
    <t>AHD2300CDABB0000440403106228</t>
  </si>
  <si>
    <t>盖山涌盖山村段</t>
  </si>
  <si>
    <t>内54</t>
  </si>
  <si>
    <t>AHD2300CDABC0000</t>
  </si>
  <si>
    <t>盖山八顷围涌</t>
  </si>
  <si>
    <t>内55</t>
  </si>
  <si>
    <t>AHD2300CDABD0000</t>
  </si>
  <si>
    <t>月坑村西排洪渠</t>
  </si>
  <si>
    <t>内56</t>
  </si>
  <si>
    <t>AHD2300CDABE0000</t>
  </si>
  <si>
    <t>旧六乡镇府旁</t>
  </si>
  <si>
    <t>南虾河</t>
  </si>
  <si>
    <t>苟冰</t>
  </si>
  <si>
    <t>区政协主席</t>
  </si>
  <si>
    <t>内57</t>
  </si>
  <si>
    <t>AHD2300CDABEA000</t>
  </si>
  <si>
    <t>白头翁涌（原六乡居委会中心排洪渠）</t>
  </si>
  <si>
    <t>榕树头</t>
  </si>
  <si>
    <t>内58</t>
  </si>
  <si>
    <t>AHD2300CDABF0000</t>
  </si>
  <si>
    <t>沙石长坑排洪渠</t>
  </si>
  <si>
    <t>鸡毛坑</t>
  </si>
  <si>
    <t>内59</t>
  </si>
  <si>
    <t>AHD2300CDABG0000</t>
  </si>
  <si>
    <t>小托中心坑排洪渠</t>
  </si>
  <si>
    <t>小托垃圾站</t>
  </si>
  <si>
    <t>内60</t>
  </si>
  <si>
    <t>AHD2300CDABH0000</t>
  </si>
  <si>
    <t>顺明鸡场排洪渠</t>
  </si>
  <si>
    <t>沙仔涌</t>
  </si>
  <si>
    <t>内61</t>
  </si>
  <si>
    <t>AHD2300CDABJ0000</t>
  </si>
  <si>
    <t>小托横坑排洪渠</t>
  </si>
  <si>
    <t>小托横坑口</t>
  </si>
  <si>
    <t>内62</t>
  </si>
  <si>
    <t>AHD2300CDABK0000</t>
  </si>
  <si>
    <t>内63</t>
  </si>
  <si>
    <t>AHD2300CDABL0000</t>
  </si>
  <si>
    <t>南环涌（白蕉镇）</t>
  </si>
  <si>
    <t>内64</t>
  </si>
  <si>
    <t>AHD2300CDABLA000</t>
  </si>
  <si>
    <t>泗喜东基涌</t>
  </si>
  <si>
    <t>南环涌</t>
  </si>
  <si>
    <t>AHD2300CDABLA000440403106206</t>
  </si>
  <si>
    <t>泗喜东基涌泗喜村段</t>
  </si>
  <si>
    <t>AHD2300CDABLA000440403106205</t>
  </si>
  <si>
    <t>泗喜东基涌南环村段</t>
  </si>
  <si>
    <t>内65</t>
  </si>
  <si>
    <t>AHD2300CDABM0000</t>
  </si>
  <si>
    <t>新沙安一涌</t>
  </si>
  <si>
    <t>新环正涌安一公路桥</t>
  </si>
  <si>
    <t>内66</t>
  </si>
  <si>
    <t>AHD2300CDABN0000</t>
  </si>
  <si>
    <t>新沙三围涌</t>
  </si>
  <si>
    <t>新环正涌三围公路桥</t>
  </si>
  <si>
    <t>内67</t>
  </si>
  <si>
    <t>AHD2300CDABP0000</t>
  </si>
  <si>
    <t>壳塘涌</t>
  </si>
  <si>
    <t>含东围涌</t>
  </si>
  <si>
    <t>西围闸</t>
  </si>
  <si>
    <t>王岩滨</t>
  </si>
  <si>
    <t>AHD2300CDABP0000440403106207</t>
  </si>
  <si>
    <t>壳塘涌东围村段</t>
  </si>
  <si>
    <t>S272路北</t>
  </si>
  <si>
    <t>梁景芬</t>
  </si>
  <si>
    <t>梁卫培</t>
  </si>
  <si>
    <t>AHD2300CDABP0000440403106208</t>
  </si>
  <si>
    <t>壳塘涌白石村段</t>
  </si>
  <si>
    <t>内68</t>
  </si>
  <si>
    <t>AHD2300CDABPA000</t>
  </si>
  <si>
    <t>合禾涌</t>
  </si>
  <si>
    <t>黄家村口</t>
  </si>
  <si>
    <t>陈根洪</t>
  </si>
  <si>
    <t>内69</t>
  </si>
  <si>
    <t>AHD2300CDABPB000</t>
  </si>
  <si>
    <t>东围涌</t>
  </si>
  <si>
    <t>内70</t>
  </si>
  <si>
    <t>AHD2300CDABPBA00</t>
  </si>
  <si>
    <t>大托白石东围排洪渠</t>
  </si>
  <si>
    <t>大托刘家环</t>
  </si>
  <si>
    <t>内71</t>
  </si>
  <si>
    <t>AHD2300CDABPBB00</t>
  </si>
  <si>
    <t>东围村北一二涌</t>
  </si>
  <si>
    <t>内72</t>
  </si>
  <si>
    <t>AHD2300CDABQ0000</t>
  </si>
  <si>
    <t>石门坑排洪渠</t>
  </si>
  <si>
    <t>石门山塘</t>
  </si>
  <si>
    <t>内73</t>
  </si>
  <si>
    <t>AHD2300CDABR0000</t>
  </si>
  <si>
    <t>积裕围涌</t>
  </si>
  <si>
    <t>积裕围</t>
  </si>
  <si>
    <t>内74</t>
  </si>
  <si>
    <t>AHD2300CDABS0000</t>
  </si>
  <si>
    <t>虾山村排河</t>
  </si>
  <si>
    <t>虾山村</t>
  </si>
  <si>
    <t>内75</t>
  </si>
  <si>
    <t>AHD2300CDAC00000</t>
  </si>
  <si>
    <t>黄家庄涌</t>
  </si>
  <si>
    <t>S272公路</t>
  </si>
  <si>
    <t>内76</t>
  </si>
  <si>
    <t>AHD2300CDACA0000</t>
  </si>
  <si>
    <t>黄家庄边排洪渠</t>
  </si>
  <si>
    <t>林大村</t>
  </si>
  <si>
    <t>内77</t>
  </si>
  <si>
    <t>AHD2300CDAD00000</t>
  </si>
  <si>
    <t>桅夹横涌</t>
  </si>
  <si>
    <t>桅夹正涌口</t>
  </si>
  <si>
    <t>天生河段</t>
  </si>
  <si>
    <t>内78</t>
  </si>
  <si>
    <t>AHD2300CDAE00000</t>
  </si>
  <si>
    <t>白蕉工业园北排洪渠</t>
  </si>
  <si>
    <t>白蕉村</t>
  </si>
  <si>
    <t>内79</t>
  </si>
  <si>
    <t>AHD2300CDAF00000</t>
  </si>
  <si>
    <t>内80</t>
  </si>
  <si>
    <t>AHD2300CDAG00000</t>
  </si>
  <si>
    <t>永红大水河</t>
  </si>
  <si>
    <t>广有围</t>
  </si>
  <si>
    <t>内81</t>
  </si>
  <si>
    <t>AHD2300CDB000000</t>
  </si>
  <si>
    <t>昭信吉利围涌</t>
  </si>
  <si>
    <t>内82</t>
  </si>
  <si>
    <t>AHD2300CE0000000</t>
  </si>
  <si>
    <t>东湖中心八丈河</t>
  </si>
  <si>
    <t>东湖村</t>
  </si>
  <si>
    <t>内83</t>
  </si>
  <si>
    <t>AHD2401B00000000</t>
  </si>
  <si>
    <t>西南闸涌</t>
  </si>
  <si>
    <t>黄镜门水道节制闸</t>
  </si>
  <si>
    <t>西南水闸</t>
  </si>
  <si>
    <t>内84</t>
  </si>
  <si>
    <t>AHD2401BA0000000</t>
  </si>
  <si>
    <t>月坑茂耕围水闸</t>
  </si>
  <si>
    <t>内85</t>
  </si>
  <si>
    <t>AHD2401C00000000</t>
  </si>
  <si>
    <t>沙栏涌</t>
  </si>
  <si>
    <t>万保围排灌站</t>
  </si>
  <si>
    <t>沙栏水闸</t>
  </si>
  <si>
    <t>内86</t>
  </si>
  <si>
    <t>AHD2401E00000000</t>
  </si>
  <si>
    <t>大托刘家环中心排洪渠</t>
  </si>
  <si>
    <t>S47路边</t>
  </si>
  <si>
    <t>内87</t>
  </si>
  <si>
    <t>AHD2401G00000000</t>
  </si>
  <si>
    <t>大托燕里围涌</t>
  </si>
  <si>
    <t>大托任家村</t>
  </si>
  <si>
    <t>黄杨河水道</t>
  </si>
  <si>
    <t>内88</t>
  </si>
  <si>
    <t>AHD2401J00000000</t>
  </si>
  <si>
    <t>白石涌</t>
  </si>
  <si>
    <t>X589路边</t>
  </si>
  <si>
    <t>白石水闸</t>
  </si>
  <si>
    <t>内89</t>
  </si>
  <si>
    <t>AHD2401JA0000000</t>
  </si>
  <si>
    <t>白石村中心排洪渠</t>
  </si>
  <si>
    <t>种山</t>
  </si>
  <si>
    <t>内90</t>
  </si>
  <si>
    <t>AHD2401JB0000000</t>
  </si>
  <si>
    <t>白石北区排洪渠</t>
  </si>
  <si>
    <t>园山仔</t>
  </si>
  <si>
    <t>内91</t>
  </si>
  <si>
    <t>AHD2401L00000000</t>
  </si>
  <si>
    <t>西围涌</t>
  </si>
  <si>
    <t>内92</t>
  </si>
  <si>
    <t>AHD2401P00000000</t>
  </si>
  <si>
    <t>成裕围排洪渠</t>
  </si>
  <si>
    <t>杨关山边</t>
  </si>
  <si>
    <t>谢杨光</t>
  </si>
  <si>
    <t>AHD2401P00000000440403106219</t>
  </si>
  <si>
    <t>成裕围排洪渠白蕉村段</t>
  </si>
  <si>
    <t>白蕉村尾</t>
  </si>
  <si>
    <t>AHD2401P00000000440403106217</t>
  </si>
  <si>
    <t>成裕围排洪渠成裕村段</t>
  </si>
  <si>
    <t>内93</t>
  </si>
  <si>
    <t>AHD2401R00000000</t>
  </si>
  <si>
    <t>沙栏村中心排洪渠</t>
  </si>
  <si>
    <t>石角围闸</t>
  </si>
  <si>
    <t>内94</t>
  </si>
  <si>
    <t>AHD2300C00000000440403106</t>
  </si>
  <si>
    <t>友谊河（白藤湖西湖）白蕉镇段</t>
  </si>
  <si>
    <t>沙头船闸</t>
  </si>
  <si>
    <t>白藤坎闸</t>
  </si>
  <si>
    <t>AHD2300C00000000440403106216</t>
  </si>
  <si>
    <t>友谊河（白藤湖西湖）东湖村段</t>
  </si>
  <si>
    <t>沙头水船闸</t>
  </si>
  <si>
    <t>AHD2300C00000000440403106219</t>
  </si>
  <si>
    <t>友谊河（白藤湖西湖）白蕉村段</t>
  </si>
  <si>
    <t>三、斗门镇</t>
  </si>
  <si>
    <t>外江1</t>
  </si>
  <si>
    <t>AHD2100000000000440403103</t>
  </si>
  <si>
    <t>虎跳门水道斗门镇段
（左岸）</t>
  </si>
  <si>
    <t>大环水闸</t>
  </si>
  <si>
    <t>佳粤船厂北边缘</t>
  </si>
  <si>
    <t>谭胜</t>
  </si>
  <si>
    <t>区委副书记</t>
  </si>
  <si>
    <t>梁剑芬</t>
  </si>
  <si>
    <t xml:space="preserve"> </t>
  </si>
  <si>
    <t>AHD2100000000000440403103205</t>
  </si>
  <si>
    <t>虎跳门水道上洲村段</t>
  </si>
  <si>
    <t>牛屎冲水闸</t>
  </si>
  <si>
    <t>庙仔冲涵窦</t>
  </si>
  <si>
    <t>余律峰</t>
  </si>
  <si>
    <t>余福成</t>
  </si>
  <si>
    <t>生产主任</t>
  </si>
  <si>
    <t>AHD2100000000000440403103209</t>
  </si>
  <si>
    <t>虎跳门水道南门村段</t>
  </si>
  <si>
    <t>南门沙仔围涵窦</t>
  </si>
  <si>
    <t>南门渡口</t>
  </si>
  <si>
    <t>赵立汉</t>
  </si>
  <si>
    <t>陈家成</t>
  </si>
  <si>
    <t>AHD2100000000000440403103211</t>
  </si>
  <si>
    <t>虎跳门水道小濠冲村段</t>
  </si>
  <si>
    <t>大濠涌村（涵窦 ）</t>
  </si>
  <si>
    <t>邝东亮</t>
  </si>
  <si>
    <t>陈长华</t>
  </si>
  <si>
    <t>AHD2100000000000440403103212</t>
  </si>
  <si>
    <t>虎跳门水道大濠冲村段</t>
  </si>
  <si>
    <t>北围水闸</t>
  </si>
  <si>
    <t>黄耀光</t>
  </si>
  <si>
    <t>黎健文</t>
  </si>
  <si>
    <t>外江2</t>
  </si>
  <si>
    <t>AHD2200N00000000440403103</t>
  </si>
  <si>
    <t>赤粉水道斗门镇段
（左岸）</t>
  </si>
  <si>
    <t>东滘涌水闸下游350米处</t>
  </si>
  <si>
    <t>曾船冲水闸</t>
  </si>
  <si>
    <t>陈彬</t>
  </si>
  <si>
    <t>区政府党组成员、副区长</t>
  </si>
  <si>
    <t>赵建有</t>
  </si>
  <si>
    <t>赵钦华</t>
  </si>
  <si>
    <t>外江3</t>
  </si>
  <si>
    <t>AHD2401000000000440403103</t>
  </si>
  <si>
    <t>黄杨河斗门镇段
（右岸）</t>
  </si>
  <si>
    <t>石场涌水闸以北250米处</t>
  </si>
  <si>
    <t>AHD2400cAAAA0000440403103</t>
  </si>
  <si>
    <t>五山引淡干渠斗门镇段</t>
  </si>
  <si>
    <t>珠海南门渡口</t>
  </si>
  <si>
    <t>新有上，引淡渠桩号8+400</t>
  </si>
  <si>
    <t>黄春亮</t>
  </si>
  <si>
    <t>五山引淡干渠小濠冲村段</t>
  </si>
  <si>
    <t>狮坑口，引淡渠桩号2+437</t>
  </si>
  <si>
    <t>五山引淡干渠大濠冲村段</t>
  </si>
  <si>
    <t>AHD2100E00000000</t>
  </si>
  <si>
    <t>大环涌</t>
  </si>
  <si>
    <t>大环闸</t>
  </si>
  <si>
    <t>梁嘉玲</t>
  </si>
  <si>
    <t>张卫能</t>
  </si>
  <si>
    <t>黄剑明</t>
  </si>
  <si>
    <t>AHD2100F00000000</t>
  </si>
  <si>
    <t>牛屎涌</t>
  </si>
  <si>
    <t>小赤坎元岭村</t>
  </si>
  <si>
    <t>牛屎冲闸</t>
  </si>
  <si>
    <t>李超</t>
  </si>
  <si>
    <t>AHD2100FA0000000</t>
  </si>
  <si>
    <t>正坑水库排洪渠</t>
  </si>
  <si>
    <t>正坑水库</t>
  </si>
  <si>
    <t>小赤坎小学</t>
  </si>
  <si>
    <t>严朝高</t>
  </si>
  <si>
    <t>AHD2100G00000000</t>
  </si>
  <si>
    <t>庙仔涌</t>
  </si>
  <si>
    <t>上洲村</t>
  </si>
  <si>
    <t>AHD2100H00000000</t>
  </si>
  <si>
    <t>下冷</t>
  </si>
  <si>
    <t>新乡村</t>
  </si>
  <si>
    <t>冷涌水闸</t>
  </si>
  <si>
    <t>刘庆玲</t>
  </si>
  <si>
    <t>陈亦怀</t>
  </si>
  <si>
    <t>AHD2100HA0000000</t>
  </si>
  <si>
    <t>上冷</t>
  </si>
  <si>
    <t>冷涌闸（上冷冲）</t>
  </si>
  <si>
    <t>AHD2100I00000000</t>
  </si>
  <si>
    <t>南门涌</t>
  </si>
  <si>
    <t>斗门大道风流桥</t>
  </si>
  <si>
    <t>南门涌水闸</t>
  </si>
  <si>
    <t>赵仲文</t>
  </si>
  <si>
    <t>AHD2100IA0000000</t>
  </si>
  <si>
    <t>南门涌分支2#</t>
  </si>
  <si>
    <t>御温泉</t>
  </si>
  <si>
    <t>冯少平</t>
  </si>
  <si>
    <t>镇人大副主席</t>
  </si>
  <si>
    <t>AHD2100IB0000000</t>
  </si>
  <si>
    <t>南门涌分支1#</t>
  </si>
  <si>
    <t>南门牌坊</t>
  </si>
  <si>
    <t>苏志强</t>
  </si>
  <si>
    <t>AHD2100IBA000000</t>
  </si>
  <si>
    <t>格力排洪渠</t>
  </si>
  <si>
    <t>黄杨大道</t>
  </si>
  <si>
    <t>南门涌分支1</t>
  </si>
  <si>
    <t>AHD2100IBB000000</t>
  </si>
  <si>
    <t>骑龙水库排洪渠</t>
  </si>
  <si>
    <t>骑龙水库</t>
  </si>
  <si>
    <t>AHD2100IC0000000</t>
  </si>
  <si>
    <t>斗门大坑</t>
  </si>
  <si>
    <t>御金山</t>
  </si>
  <si>
    <t>向杨</t>
  </si>
  <si>
    <t>邝建敏</t>
  </si>
  <si>
    <t>邝海斌</t>
  </si>
  <si>
    <t>AHD2100ICA000000</t>
  </si>
  <si>
    <t>九富水库排洪渠</t>
  </si>
  <si>
    <t>九富水库</t>
  </si>
  <si>
    <t>雷同</t>
  </si>
  <si>
    <t>副镇长候选人</t>
  </si>
  <si>
    <t>李文海</t>
  </si>
  <si>
    <t>莫耀庭</t>
  </si>
  <si>
    <t>AHD2100ICB000000</t>
  </si>
  <si>
    <t>大深坑水库排洪渠</t>
  </si>
  <si>
    <t>大深坑水库</t>
  </si>
  <si>
    <t>AHD2100K00000000</t>
  </si>
  <si>
    <t>小濠涌东侧排洪渠</t>
  </si>
  <si>
    <t>龙山三路</t>
  </si>
  <si>
    <t>杨高泉</t>
  </si>
  <si>
    <t>AHD2100L00000000</t>
  </si>
  <si>
    <t>大庙坑</t>
  </si>
  <si>
    <t>大庙坑水闸</t>
  </si>
  <si>
    <t>曹晋东</t>
  </si>
  <si>
    <t>AHD2100LA0000000</t>
  </si>
  <si>
    <t>东坑水库排洪渠</t>
  </si>
  <si>
    <t>AHD2100M00000000</t>
  </si>
  <si>
    <t>新涌排洪渠</t>
  </si>
  <si>
    <t>大濠冲村</t>
  </si>
  <si>
    <t>新涌水闸</t>
  </si>
  <si>
    <t>AHD2200NC0000000</t>
  </si>
  <si>
    <t>鸭屎涌</t>
  </si>
  <si>
    <t>西滘四九顷队尾大榕树</t>
  </si>
  <si>
    <t>鸭屎涌闸</t>
  </si>
  <si>
    <t>蓝玮</t>
  </si>
  <si>
    <t>AHD2200NCA000000</t>
  </si>
  <si>
    <t>小赤坎正涌</t>
  </si>
  <si>
    <t>S272小赤坎公路桥</t>
  </si>
  <si>
    <t>AHD2200ND0000000</t>
  </si>
  <si>
    <t>赤坎大涌</t>
  </si>
  <si>
    <t>赤坎市场交通桥</t>
  </si>
  <si>
    <t>大赤坎闸</t>
  </si>
  <si>
    <t>邝岳峰</t>
  </si>
  <si>
    <t>AHD2200NDA000000</t>
  </si>
  <si>
    <t>大迳水库排洪渠</t>
  </si>
  <si>
    <t>大迳水库</t>
  </si>
  <si>
    <t>AHD2200NE0000000</t>
  </si>
  <si>
    <t>曾船冲排洪渠</t>
  </si>
  <si>
    <t>吴申</t>
  </si>
  <si>
    <t>AHD2200NF0000000</t>
  </si>
  <si>
    <t>曾船冲排洪渠支流</t>
  </si>
  <si>
    <t>大赤坎村边</t>
  </si>
  <si>
    <t>AHD2401A00000000</t>
  </si>
  <si>
    <t>鸭斗涌排洪渠</t>
  </si>
  <si>
    <t>鸭斗涌水闸</t>
  </si>
  <si>
    <t>AHD2401D00000000</t>
  </si>
  <si>
    <t>赤坎东坑</t>
  </si>
  <si>
    <t>金台寺电站路口</t>
  </si>
  <si>
    <t>AHD2401DA0000000</t>
  </si>
  <si>
    <t>金台寺水库排洪渠</t>
  </si>
  <si>
    <t>金台寺水库</t>
  </si>
  <si>
    <t>四、莲洲镇</t>
  </si>
  <si>
    <t>AHD2200000000000440403100</t>
  </si>
  <si>
    <t>螺洲溪水道莲洲镇段
（右岸）</t>
  </si>
  <si>
    <t>莲溪新围（新会二兴闸）</t>
  </si>
  <si>
    <t>与黄杨河水道交汇处</t>
  </si>
  <si>
    <t>郑少川</t>
  </si>
  <si>
    <t>AHD2200000000000440403100224</t>
  </si>
  <si>
    <t>螺洲溪水道东安村段</t>
  </si>
  <si>
    <t>左扒口水闸</t>
  </si>
  <si>
    <t>周卓荣</t>
  </si>
  <si>
    <t>周文楼</t>
  </si>
  <si>
    <t>第一书记</t>
  </si>
  <si>
    <t>AHD2200000000000440403100225</t>
  </si>
  <si>
    <t>螺洲溪水道上栏村段</t>
  </si>
  <si>
    <t>瑞福涵闸</t>
  </si>
  <si>
    <t>周东光</t>
  </si>
  <si>
    <t>周健新</t>
  </si>
  <si>
    <t>AHD2200000000000440403100226</t>
  </si>
  <si>
    <t>螺洲溪水道下栏村段</t>
  </si>
  <si>
    <t>顺溜口水闸</t>
  </si>
  <si>
    <t>周德强</t>
  </si>
  <si>
    <t>周朝辉</t>
  </si>
  <si>
    <t>主任</t>
  </si>
  <si>
    <t>AHD2200000000000440403100232</t>
  </si>
  <si>
    <t>螺洲溪水道东湾村段</t>
  </si>
  <si>
    <t>沥仔口水闸</t>
  </si>
  <si>
    <t>周景廉</t>
  </si>
  <si>
    <t>余昔筹</t>
  </si>
  <si>
    <t>AHD2200000000000440403100214</t>
  </si>
  <si>
    <t>螺洲溪水道粉洲村段</t>
  </si>
  <si>
    <t>塞口水闸</t>
  </si>
  <si>
    <t>吴东成</t>
  </si>
  <si>
    <t>钟秋连</t>
  </si>
  <si>
    <t>AHD2110000000000</t>
  </si>
  <si>
    <t>荷麻溪莲洲镇段</t>
  </si>
  <si>
    <t>黄布水闸下游240米处（与新会交界）</t>
  </si>
  <si>
    <t>与横坑水道、赤粉水道交汇处</t>
  </si>
  <si>
    <t>王子超</t>
  </si>
  <si>
    <t>AHD21100000000004404031001</t>
  </si>
  <si>
    <t>荷麻溪莲洲镇段1</t>
  </si>
  <si>
    <t>新丰村</t>
  </si>
  <si>
    <t>叶卓安</t>
  </si>
  <si>
    <t>周伟乐</t>
  </si>
  <si>
    <t>AHD21100000000004404031002211</t>
  </si>
  <si>
    <t>荷麻溪新丰村段1</t>
  </si>
  <si>
    <t>AHD21100000000004404031002</t>
  </si>
  <si>
    <t>荷麻溪莲洲镇段2</t>
  </si>
  <si>
    <t>黄布水闸下游240米处</t>
  </si>
  <si>
    <t>AHD21100000000004404031002212</t>
  </si>
  <si>
    <t>荷麻溪新丰村段2（左）</t>
  </si>
  <si>
    <t>双烈水闸</t>
  </si>
  <si>
    <t>AHD2110000000000440403100003</t>
  </si>
  <si>
    <t>荷麻溪大沙社区段（左）</t>
  </si>
  <si>
    <t>林雪峰</t>
  </si>
  <si>
    <t>林主任</t>
  </si>
  <si>
    <t>周创财</t>
  </si>
  <si>
    <t>AHD2110000000000440403100200</t>
  </si>
  <si>
    <t>荷麻溪耕管村段（右）</t>
  </si>
  <si>
    <t>东南环涵闸</t>
  </si>
  <si>
    <t>大有围泵站</t>
  </si>
  <si>
    <t>林华耀</t>
  </si>
  <si>
    <t>毛东燕</t>
  </si>
  <si>
    <t>AHD2110000000000440403100201</t>
  </si>
  <si>
    <t>荷麻溪广丰村段（右）</t>
  </si>
  <si>
    <t>林耀明</t>
  </si>
  <si>
    <t>AHD2120000000000</t>
  </si>
  <si>
    <t>涝涝溪莲洲镇段</t>
  </si>
  <si>
    <t>与龙泉水道交汇处</t>
  </si>
  <si>
    <t>与横坑水道交汇处</t>
  </si>
  <si>
    <t>杨富邦</t>
  </si>
  <si>
    <t>区委常委、区政府党组副书记、副区长</t>
  </si>
  <si>
    <t>AHD21200000000004404031001</t>
  </si>
  <si>
    <t>涝涝溪莲洲镇段1</t>
  </si>
  <si>
    <t>三角村</t>
  </si>
  <si>
    <t>冯伟赞</t>
  </si>
  <si>
    <t>AHD21200000000004404031002041</t>
  </si>
  <si>
    <t>涝涝溪三角村段1</t>
  </si>
  <si>
    <t>AHD21200000000004404031002</t>
  </si>
  <si>
    <t>涝涝溪莲洲镇段2</t>
  </si>
  <si>
    <t>新福安泵站</t>
  </si>
  <si>
    <t>AHD2120000000000440403100200</t>
  </si>
  <si>
    <t>涝涝溪耕管村段</t>
  </si>
  <si>
    <t>西南环水闸</t>
  </si>
  <si>
    <t>AHD2120000000000440403100205</t>
  </si>
  <si>
    <t>涝涝溪三龙村段</t>
  </si>
  <si>
    <t>三龙水闸</t>
  </si>
  <si>
    <t>涝涝西溪交汇处</t>
  </si>
  <si>
    <t>梁伟安</t>
  </si>
  <si>
    <t>梁平新</t>
  </si>
  <si>
    <t>AHD21200000000004404031002042</t>
  </si>
  <si>
    <t>涝涝溪三角村段2</t>
  </si>
  <si>
    <t>AHD21200000000004404031003</t>
  </si>
  <si>
    <t>涝涝溪莲洲镇段3</t>
  </si>
  <si>
    <t>福安村</t>
  </si>
  <si>
    <t>林振业</t>
  </si>
  <si>
    <t>郭志平</t>
  </si>
  <si>
    <t>AHD21200000000004404031002021</t>
  </si>
  <si>
    <t>涝涝溪福安村段1</t>
  </si>
  <si>
    <t>AHD21200000000004404031004</t>
  </si>
  <si>
    <t>涝涝溪莲洲镇段4</t>
  </si>
  <si>
    <t>AHD21200000000004404031002022</t>
  </si>
  <si>
    <t>涝涝溪福安村段2</t>
  </si>
  <si>
    <t>AHD21200000000004404031005</t>
  </si>
  <si>
    <t>涝涝溪莲洲镇段5</t>
  </si>
  <si>
    <t>AHD21200000000004404031002023</t>
  </si>
  <si>
    <r>
      <rPr>
        <sz val="10"/>
        <rFont val="仿宋"/>
        <charset val="134"/>
      </rPr>
      <t>涝涝溪福安村段</t>
    </r>
    <r>
      <rPr>
        <sz val="12"/>
        <rFont val="Calibri"/>
        <charset val="134"/>
      </rPr>
      <t>3</t>
    </r>
  </si>
  <si>
    <t>外4</t>
  </si>
  <si>
    <t>AHD2120f00000000</t>
  </si>
  <si>
    <t>涝涝西溪水道莲洲镇段</t>
  </si>
  <si>
    <t>獭山水闸</t>
  </si>
  <si>
    <t>涝涝溪水道交汇处</t>
  </si>
  <si>
    <t>AHD2120f000000004404031001</t>
  </si>
  <si>
    <t>涝涝西溪（横纹海）莲洲镇段1</t>
  </si>
  <si>
    <t>獭山水闸下游880米处</t>
  </si>
  <si>
    <t>崔群业</t>
  </si>
  <si>
    <t>崔雄杰</t>
  </si>
  <si>
    <t>AHD2120f00000000440403100207</t>
  </si>
  <si>
    <t>涝涝西溪（横纹海）獭山村段</t>
  </si>
  <si>
    <t>AHD2120f000000004404031002</t>
  </si>
  <si>
    <t>涝涝西溪（横纹海）莲洲镇段2</t>
  </si>
  <si>
    <t>长山围交通桥</t>
  </si>
  <si>
    <t>AHD2120f00000000440403100206</t>
  </si>
  <si>
    <t>涝涝西溪（横纹海）二龙村段</t>
  </si>
  <si>
    <t>长丰围涵闸</t>
  </si>
  <si>
    <t>冯七华</t>
  </si>
  <si>
    <t>卢文锦</t>
  </si>
  <si>
    <t>AHD2120f00000000440403100205</t>
  </si>
  <si>
    <t>涝涝西溪（横纹海）三龙村段</t>
  </si>
  <si>
    <t>外5</t>
  </si>
  <si>
    <t>AHD2110G00000000440403100</t>
  </si>
  <si>
    <t>横坑水道莲洲镇段</t>
  </si>
  <si>
    <t>涝涝溪交汇处</t>
  </si>
  <si>
    <t>荷麻溪汇流处</t>
  </si>
  <si>
    <t>李丛</t>
  </si>
  <si>
    <t>AHD2110G00000000440403100202</t>
  </si>
  <si>
    <t>横坑水道福安村段（右岸）</t>
  </si>
  <si>
    <t>何丙新</t>
  </si>
  <si>
    <t>AHD2110G00000000440403100201</t>
  </si>
  <si>
    <t>横坑水道广丰村段（右岸）</t>
  </si>
  <si>
    <t>吴健登</t>
  </si>
  <si>
    <t>AHD2110G00000000440403100213</t>
  </si>
  <si>
    <t>横坑水道新益村段（左岸）</t>
  </si>
  <si>
    <t>横坑渡口</t>
  </si>
  <si>
    <t>黄耀泉</t>
  </si>
  <si>
    <t>黄振昌</t>
  </si>
  <si>
    <t>AHD2110G00000000440403100210</t>
  </si>
  <si>
    <t>横坑水道三家村段（左岸）</t>
  </si>
  <si>
    <t>陈泽平</t>
  </si>
  <si>
    <t>郭卫强</t>
  </si>
  <si>
    <t>外6</t>
  </si>
  <si>
    <t>AHD2200N00000000440403</t>
  </si>
  <si>
    <t>赤粉水道莲洲镇段</t>
  </si>
  <si>
    <t>粉洲新围</t>
  </si>
  <si>
    <t>黄杨河汇流处</t>
  </si>
  <si>
    <t>卢志明</t>
  </si>
  <si>
    <t>AHD2200N000000004404031001</t>
  </si>
  <si>
    <t>赤粉水道莲洲镇段1</t>
  </si>
  <si>
    <t>横坑水道交汇处</t>
  </si>
  <si>
    <t>AHD2200N00000000440403100003</t>
  </si>
  <si>
    <t>赤粉水道大沙社区段（左岸）</t>
  </si>
  <si>
    <t>长安水闸</t>
  </si>
  <si>
    <t>AHD2200N000000004404031002141</t>
  </si>
  <si>
    <t>赤粉水道粉洲村段1（左岸）</t>
  </si>
  <si>
    <t>与螺洲河交汇处</t>
  </si>
  <si>
    <t>AHD2200N00000000440403100210</t>
  </si>
  <si>
    <t>赤粉水道三家村段（右岸）</t>
  </si>
  <si>
    <t>莲溪大桥下游750米处</t>
  </si>
  <si>
    <t>冯伟文</t>
  </si>
  <si>
    <t>经理</t>
  </si>
  <si>
    <t>AHD2200N00000000440403100211</t>
  </si>
  <si>
    <t>赤粉水道横山村段（右岸）</t>
  </si>
  <si>
    <t>三家村</t>
  </si>
  <si>
    <t>横山头</t>
  </si>
  <si>
    <t>AHD2200N00000000440403100208</t>
  </si>
  <si>
    <t>赤粉水道三冲村段（右岸）</t>
  </si>
  <si>
    <t>三冲二兴泵站</t>
  </si>
  <si>
    <t>陈志峰</t>
  </si>
  <si>
    <t>黄权威</t>
  </si>
  <si>
    <t>AHD2200N00000000440403100209</t>
  </si>
  <si>
    <t>赤粉水道大胜村段（右岸）</t>
  </si>
  <si>
    <t>东滘水闸</t>
  </si>
  <si>
    <t>杜永洪</t>
  </si>
  <si>
    <t>钟柏顺</t>
  </si>
  <si>
    <t>AHD2200N00000000440403100218</t>
  </si>
  <si>
    <t>赤粉水道东滘村段（右岸）</t>
  </si>
  <si>
    <t>东滘水闸下游350米处</t>
  </si>
  <si>
    <t>卢苇</t>
  </si>
  <si>
    <t>郭建军</t>
  </si>
  <si>
    <t>AHD2200N000000004404031002</t>
  </si>
  <si>
    <t>赤粉水道莲洲镇段2</t>
  </si>
  <si>
    <t>AHD2200N00000000440403103200</t>
  </si>
  <si>
    <t>赤粉水道大赤坎村段（左岸）</t>
  </si>
  <si>
    <t>AHD2200N000000004404031002142</t>
  </si>
  <si>
    <t>赤粉水道粉洲村段2（右岸）</t>
  </si>
  <si>
    <t>外7</t>
  </si>
  <si>
    <t>AHD2100000000000440403100</t>
  </si>
  <si>
    <t>虎跳门水道莲洲镇段</t>
  </si>
  <si>
    <t>AHD2100000000000440403100213</t>
  </si>
  <si>
    <t>虎跳门水道新益村段</t>
  </si>
  <si>
    <t>谦益水闸</t>
  </si>
  <si>
    <t>AHD2100000000000440403100211</t>
  </si>
  <si>
    <t>虎跳门水道横山村段</t>
  </si>
  <si>
    <t>鬼冲水闸</t>
  </si>
  <si>
    <t>陈健涛</t>
  </si>
  <si>
    <t>霍瑞葵</t>
  </si>
  <si>
    <t>AHD2100000000000440403100216</t>
  </si>
  <si>
    <t>虎跳门水道新洲村段</t>
  </si>
  <si>
    <t>新洲水闸</t>
  </si>
  <si>
    <t>曾根耀</t>
  </si>
  <si>
    <t>苏永建</t>
  </si>
  <si>
    <t>AHD2100000000000440403100217</t>
  </si>
  <si>
    <t>虎跳门水道西滘村段</t>
  </si>
  <si>
    <t>黄国权</t>
  </si>
  <si>
    <t>赵文学</t>
  </si>
  <si>
    <t>围1</t>
  </si>
  <si>
    <t>AHD2110A00000000440403100</t>
  </si>
  <si>
    <t>西安主排河</t>
  </si>
  <si>
    <t>中联主排河</t>
  </si>
  <si>
    <t>西安码头水闸</t>
  </si>
  <si>
    <t>AHD2110A00000000440403100224</t>
  </si>
  <si>
    <t>西安主排河东安村段</t>
  </si>
  <si>
    <t>安江路公路桥</t>
  </si>
  <si>
    <t>何海涛</t>
  </si>
  <si>
    <t>村书记兼主任</t>
  </si>
  <si>
    <t>周权仔</t>
  </si>
  <si>
    <t>西安主排河红星村段</t>
  </si>
  <si>
    <t>文锋村交通桥</t>
  </si>
  <si>
    <t>罗根盛</t>
  </si>
  <si>
    <t>何光明</t>
  </si>
  <si>
    <t>AHD2110A00000000440403100220</t>
  </si>
  <si>
    <t>西安主排河文锋村段</t>
  </si>
  <si>
    <t>周东红</t>
  </si>
  <si>
    <t>何日胜</t>
  </si>
  <si>
    <t>AHD2110A00000000440403100221</t>
  </si>
  <si>
    <t>西安主排河新丰村段</t>
  </si>
  <si>
    <t>甘显富</t>
  </si>
  <si>
    <t>周友邦</t>
  </si>
  <si>
    <t>围2</t>
  </si>
  <si>
    <t xml:space="preserve">AHD2110AA0000000440403100 </t>
  </si>
  <si>
    <t>石排涌</t>
  </si>
  <si>
    <t>围3</t>
  </si>
  <si>
    <t xml:space="preserve"> AHD2110CA0000000440403100</t>
  </si>
  <si>
    <t>莲溪中学涌</t>
  </si>
  <si>
    <t>石龙公路桥</t>
  </si>
  <si>
    <t>围4</t>
  </si>
  <si>
    <t>AHD2200H00000000440403100</t>
  </si>
  <si>
    <t>顺流口水闸</t>
  </si>
  <si>
    <t>AHD2200H00000000440403100224</t>
  </si>
  <si>
    <t>中联主排河东安村段（右岸）</t>
  </si>
  <si>
    <t>上栏村</t>
  </si>
  <si>
    <t>AHD2200H00000000440403100227</t>
  </si>
  <si>
    <t>中联主排河石龙村段（右岸）</t>
  </si>
  <si>
    <t>石龙村</t>
  </si>
  <si>
    <t>周栋梧</t>
  </si>
  <si>
    <t>余炳权</t>
  </si>
  <si>
    <t>AHD2200H00000000440403100232</t>
  </si>
  <si>
    <t>中联主排河东湾村段（右岸）</t>
  </si>
  <si>
    <t>下栏村</t>
  </si>
  <si>
    <t>黄雄飞</t>
  </si>
  <si>
    <t>AHD2200H00000000440403100225</t>
  </si>
  <si>
    <t>中联主排河上栏村段（左岸）</t>
  </si>
  <si>
    <t>安龙圹涌交汇处</t>
  </si>
  <si>
    <t>黄红伟</t>
  </si>
  <si>
    <t>周国雄</t>
  </si>
  <si>
    <t>AHD2200H00000000440403100226</t>
  </si>
  <si>
    <t>中联主排河下栏村段（左岸）</t>
  </si>
  <si>
    <t>围5</t>
  </si>
  <si>
    <t>AHD2200IA0000000440403100</t>
  </si>
  <si>
    <t>莲溪主排河</t>
  </si>
  <si>
    <t>塞口涌</t>
  </si>
  <si>
    <t>AHD2200IA0000000440403100227</t>
  </si>
  <si>
    <t>莲溪主排河石龙村段</t>
  </si>
  <si>
    <t>石龙交通桥以南480米处</t>
  </si>
  <si>
    <t>AHD2200IA0000000440403100229</t>
  </si>
  <si>
    <t>莲溪主排河莲江村段</t>
  </si>
  <si>
    <t>邓昔强</t>
  </si>
  <si>
    <t>周国华</t>
  </si>
  <si>
    <t>AHD2200IA0000000440403100230</t>
  </si>
  <si>
    <t>莲溪主排河光明村段</t>
  </si>
  <si>
    <t>周池仔</t>
  </si>
  <si>
    <t>陈金群</t>
  </si>
  <si>
    <t>围6</t>
  </si>
  <si>
    <t xml:space="preserve"> AHD2110C00000000440403100</t>
  </si>
  <si>
    <t>双烈涌</t>
  </si>
  <si>
    <t>S272石龙公路桥</t>
  </si>
  <si>
    <t>围7</t>
  </si>
  <si>
    <t>AHD2110B00000000440403100</t>
  </si>
  <si>
    <t>南口涌</t>
  </si>
  <si>
    <t>南口涌尾</t>
  </si>
  <si>
    <t>南口涌水闸</t>
  </si>
  <si>
    <t>围8</t>
  </si>
  <si>
    <t>AHD2110D00000000440403100</t>
  </si>
  <si>
    <t>大烈涌</t>
  </si>
  <si>
    <t>大烈口水闸</t>
  </si>
  <si>
    <t>AHD2110D00000000440403100229</t>
  </si>
  <si>
    <t>大烈涌莲江村段</t>
  </si>
  <si>
    <t>AHD2110D00000000440403100003</t>
  </si>
  <si>
    <t>大烈涌大沙社区段</t>
  </si>
  <si>
    <t>桔湾桥</t>
  </si>
  <si>
    <t>围9</t>
  </si>
  <si>
    <r>
      <rPr>
        <sz val="10.5"/>
        <color rgb="FF5C6268"/>
        <rFont val="Segoe UI"/>
        <charset val="134"/>
      </rPr>
      <t>AHD2110F00000000440403100</t>
    </r>
  </si>
  <si>
    <t>五十亩涌</t>
  </si>
  <si>
    <t>五十亩水闸</t>
  </si>
  <si>
    <t>莲江桥</t>
  </si>
  <si>
    <t>黄静佳</t>
  </si>
  <si>
    <t>围10</t>
  </si>
  <si>
    <t>AHD2200IB0000000440403100</t>
  </si>
  <si>
    <t>光明涌</t>
  </si>
  <si>
    <t>祥安水闸</t>
  </si>
  <si>
    <t>AHD2200IB00000004404031000031</t>
  </si>
  <si>
    <t>光明涌大沙社区段1（右岸）</t>
  </si>
  <si>
    <t>大沙社区</t>
  </si>
  <si>
    <t>AHD2200IB00000004404031002301</t>
  </si>
  <si>
    <t>光明涌光明村段1（右岸）</t>
  </si>
  <si>
    <t>光明村</t>
  </si>
  <si>
    <t>AHD2200IB0000000440403100214</t>
  </si>
  <si>
    <t>光明涌粉洲村段</t>
  </si>
  <si>
    <t>粉洲村</t>
  </si>
  <si>
    <t>AHD2200IB0000000440403100232</t>
  </si>
  <si>
    <t>光明涌东湾村段</t>
  </si>
  <si>
    <t>东湾村</t>
  </si>
  <si>
    <t>AHD2200IB00000004404031002302</t>
  </si>
  <si>
    <t>光明涌光明村段2</t>
  </si>
  <si>
    <t>围11</t>
  </si>
  <si>
    <t>AHD2200J00000000440403100</t>
  </si>
  <si>
    <t>沥仔口涌</t>
  </si>
  <si>
    <t>AHD2200J00000000440403100230</t>
  </si>
  <si>
    <t>沥仔口涌光明村段（右岸）</t>
  </si>
  <si>
    <t>粉洲涌</t>
  </si>
  <si>
    <t>AHD2200J00000000440403100214</t>
  </si>
  <si>
    <t>沥仔口涌粉洲村段（左岸）</t>
  </si>
  <si>
    <t>围12</t>
  </si>
  <si>
    <r>
      <rPr>
        <sz val="10.5"/>
        <color rgb="FF5C6268"/>
        <rFont val="Segoe UI"/>
        <charset val="134"/>
      </rPr>
      <t>AHD2200L00000000440403100</t>
    </r>
  </si>
  <si>
    <t>粉洲西水闸</t>
  </si>
  <si>
    <t>围13</t>
  </si>
  <si>
    <r>
      <rPr>
        <sz val="10.5"/>
        <color rgb="FF5C6268"/>
        <rFont val="Segoe UI"/>
        <charset val="134"/>
      </rPr>
      <t>AHD2200NB0000000440403100</t>
    </r>
  </si>
  <si>
    <t>粉洲四顷涌</t>
  </si>
  <si>
    <t>四顷水闸</t>
  </si>
  <si>
    <t>围14</t>
  </si>
  <si>
    <t>AHD2200I00000000440403100</t>
  </si>
  <si>
    <t>光明桥头</t>
  </si>
  <si>
    <t>AHD2200I00000000440403100230</t>
  </si>
  <si>
    <t>塞口涌光明村段</t>
  </si>
  <si>
    <t>莲江村</t>
  </si>
  <si>
    <t>AHD2200I00000000440403100229</t>
  </si>
  <si>
    <t>塞口涌莲江村段</t>
  </si>
  <si>
    <t>AHD2200I00000000440403100232</t>
  </si>
  <si>
    <t>塞口涌东湾村段</t>
  </si>
  <si>
    <t>围15</t>
  </si>
  <si>
    <r>
      <rPr>
        <sz val="10.5"/>
        <color rgb="FF5C6268"/>
        <rFont val="Segoe UI"/>
        <charset val="134"/>
      </rPr>
      <t>AHD2200HA0000000440403100</t>
    </r>
  </si>
  <si>
    <t>塞口涌支流</t>
  </si>
  <si>
    <t>光明村
（系统为中联主排河）</t>
  </si>
  <si>
    <t>围16</t>
  </si>
  <si>
    <r>
      <rPr>
        <sz val="10.5"/>
        <color rgb="FF5C6268"/>
        <rFont val="Segoe UI"/>
        <charset val="134"/>
      </rPr>
      <t>AHD2120C00000000440403100</t>
    </r>
  </si>
  <si>
    <t>围头涌</t>
  </si>
  <si>
    <t>南环闸</t>
  </si>
  <si>
    <t>陈  春</t>
  </si>
  <si>
    <t>林启明</t>
  </si>
  <si>
    <t>围17</t>
  </si>
  <si>
    <r>
      <rPr>
        <sz val="10.5"/>
        <color rgb="FF5C6268"/>
        <rFont val="Segoe UI"/>
        <charset val="134"/>
      </rPr>
      <t>AHD2120DA0000000440403100</t>
    </r>
  </si>
  <si>
    <t>围头水闸</t>
  </si>
  <si>
    <t>围18</t>
  </si>
  <si>
    <r>
      <rPr>
        <sz val="10.5"/>
        <color rgb="FF5C6268"/>
        <rFont val="Segoe UI"/>
        <charset val="134"/>
      </rPr>
      <t>AHD2120D00000000440403100</t>
    </r>
  </si>
  <si>
    <t>双益涌</t>
  </si>
  <si>
    <t>围头村</t>
  </si>
  <si>
    <t>双益闸</t>
  </si>
  <si>
    <t>围19</t>
  </si>
  <si>
    <r>
      <rPr>
        <sz val="10.5"/>
        <color rgb="FF5C6268"/>
        <rFont val="Segoe UI"/>
        <charset val="134"/>
      </rPr>
      <t>AHD2120F00000000440403100</t>
    </r>
  </si>
  <si>
    <t>耕东涌</t>
  </si>
  <si>
    <t>耕东闸</t>
  </si>
  <si>
    <t>耕西闸</t>
  </si>
  <si>
    <t>围20</t>
  </si>
  <si>
    <r>
      <rPr>
        <sz val="10.5"/>
        <color rgb="FF5C6268"/>
        <rFont val="Segoe UI"/>
        <charset val="134"/>
      </rPr>
      <t>AHD2120FB0000000440403100</t>
    </r>
  </si>
  <si>
    <t>耕东涌分支1</t>
  </si>
  <si>
    <t>新福安泵站进水渠</t>
  </si>
  <si>
    <t>围21</t>
  </si>
  <si>
    <r>
      <rPr>
        <sz val="10.5"/>
        <color rgb="FF5C6268"/>
        <rFont val="Segoe UI"/>
        <charset val="134"/>
      </rPr>
      <t>AHD2110EA0000000440403100</t>
    </r>
  </si>
  <si>
    <t>耕东涌分支2</t>
  </si>
  <si>
    <t>广丰涌</t>
  </si>
  <si>
    <t>围22</t>
  </si>
  <si>
    <r>
      <rPr>
        <sz val="10.5"/>
        <color rgb="FF5C6268"/>
        <rFont val="Segoe UI"/>
        <charset val="134"/>
      </rPr>
      <t>AHD2120FA0000000440403100</t>
    </r>
  </si>
  <si>
    <t>耕东涌分支3</t>
  </si>
  <si>
    <t>与围头涌交汇处</t>
  </si>
  <si>
    <t>围23</t>
  </si>
  <si>
    <r>
      <rPr>
        <sz val="10.5"/>
        <color rgb="FF5C6268"/>
        <rFont val="Segoe UI"/>
        <charset val="134"/>
      </rPr>
      <t>AHD2120I00000000440403100</t>
    </r>
  </si>
  <si>
    <t>福安涌</t>
  </si>
  <si>
    <t>福安涌支流1</t>
  </si>
  <si>
    <t>福安闸</t>
  </si>
  <si>
    <t>周毅艺</t>
  </si>
  <si>
    <t>围24</t>
  </si>
  <si>
    <r>
      <rPr>
        <sz val="10.5"/>
        <color rgb="FF5C6268"/>
        <rFont val="Segoe UI"/>
        <charset val="134"/>
      </rPr>
      <t>AHD2120H00000000440403100</t>
    </r>
  </si>
  <si>
    <t>福安大泵站</t>
  </si>
  <si>
    <t>围25</t>
  </si>
  <si>
    <r>
      <rPr>
        <sz val="10.5"/>
        <color rgb="FF5C6268"/>
        <rFont val="Segoe UI"/>
        <charset val="134"/>
      </rPr>
      <t>AHD2110GB0000000440403100</t>
    </r>
  </si>
  <si>
    <t>福安涌支流2</t>
  </si>
  <si>
    <t>广丰南水闸</t>
  </si>
  <si>
    <t>围26</t>
  </si>
  <si>
    <r>
      <rPr>
        <sz val="10.5"/>
        <color rgb="FF5C6268"/>
        <rFont val="Segoe UI"/>
        <charset val="134"/>
      </rPr>
      <t>AHD2110E00000000440403100</t>
    </r>
  </si>
  <si>
    <t>东基闸</t>
  </si>
  <si>
    <t>陈国平</t>
  </si>
  <si>
    <t>围27</t>
  </si>
  <si>
    <r>
      <rPr>
        <sz val="10.5"/>
        <color rgb="FF5C6268"/>
        <rFont val="Segoe UI"/>
        <charset val="134"/>
      </rPr>
      <t>AHD2110GA0000000440403100</t>
    </r>
  </si>
  <si>
    <t>广丰涌支流</t>
  </si>
  <si>
    <t>围28</t>
  </si>
  <si>
    <r>
      <rPr>
        <sz val="10.5"/>
        <color rgb="FF5C6268"/>
        <rFont val="Segoe UI"/>
        <charset val="134"/>
      </rPr>
      <t>AHD2110EB0000000440403100</t>
    </r>
  </si>
  <si>
    <t>广丰八十亩涌</t>
  </si>
  <si>
    <t>广丰八十亩交通桥</t>
  </si>
  <si>
    <t>X581公路</t>
  </si>
  <si>
    <t>围29</t>
  </si>
  <si>
    <r>
      <rPr>
        <sz val="10.5"/>
        <color rgb="FF5C6268"/>
        <rFont val="Segoe UI"/>
        <charset val="134"/>
      </rPr>
      <t>AHD2120AA0000000440403100</t>
    </r>
  </si>
  <si>
    <t>獭山涌</t>
  </si>
  <si>
    <t>獭山村道路</t>
  </si>
  <si>
    <t>马伟伟</t>
  </si>
  <si>
    <t>围30</t>
  </si>
  <si>
    <r>
      <rPr>
        <sz val="10.5"/>
        <color rgb="FF5C6268"/>
        <rFont val="Segoe UI"/>
        <charset val="134"/>
      </rPr>
      <t>AHD2120A00000000440403100</t>
    </r>
  </si>
  <si>
    <t>三角涌</t>
  </si>
  <si>
    <t>村冲尾</t>
  </si>
  <si>
    <t>三角闸</t>
  </si>
  <si>
    <t>围31</t>
  </si>
  <si>
    <r>
      <rPr>
        <sz val="10.5"/>
        <color rgb="FF5C6268"/>
        <rFont val="Segoe UI"/>
        <charset val="134"/>
      </rPr>
      <t>AHD2120B00000000440403100</t>
    </r>
  </si>
  <si>
    <t>二美涌</t>
  </si>
  <si>
    <t>二美水闸</t>
  </si>
  <si>
    <t>围32</t>
  </si>
  <si>
    <r>
      <rPr>
        <sz val="10.5"/>
        <color rgb="FF5C6268"/>
        <rFont val="Segoe UI"/>
        <charset val="134"/>
      </rPr>
      <t>AHD2120EA0000000440403100</t>
    </r>
  </si>
  <si>
    <t>二龙涌</t>
  </si>
  <si>
    <t>二龙牌坊公路边</t>
  </si>
  <si>
    <t>二龙水闸</t>
  </si>
  <si>
    <t xml:space="preserve"> 吴岳能</t>
  </si>
  <si>
    <t>围33</t>
  </si>
  <si>
    <r>
      <rPr>
        <sz val="10.5"/>
        <color rgb="FF5C6268"/>
        <rFont val="Segoe UI"/>
        <charset val="134"/>
      </rPr>
      <t>AHD2120E00000000440403100</t>
    </r>
  </si>
  <si>
    <t>三龙涌</t>
  </si>
  <si>
    <t>围34</t>
  </si>
  <si>
    <t>AHD2200NAAA00000440403100</t>
  </si>
  <si>
    <t>三家涌</t>
  </si>
  <si>
    <t>合生闸</t>
  </si>
  <si>
    <t>横山旧街观光桥</t>
  </si>
  <si>
    <t>何欣萍</t>
  </si>
  <si>
    <t>AHD2200NAAA00000440403100999</t>
  </si>
  <si>
    <t>三家涌环卫所段</t>
  </si>
  <si>
    <t>AHD2200NAAA00000440403100213</t>
  </si>
  <si>
    <t>三家涌新益村段</t>
  </si>
  <si>
    <t>三家涌分支1</t>
  </si>
  <si>
    <t>陈建荣</t>
  </si>
  <si>
    <t>董清雯</t>
  </si>
  <si>
    <t>后备干部</t>
  </si>
  <si>
    <t>AHD2200NAAA00000440403100210</t>
  </si>
  <si>
    <t>三家涌三家村段</t>
  </si>
  <si>
    <t>横山市场旋转桥</t>
  </si>
  <si>
    <t>AHD2200NAAA00000440403100211</t>
  </si>
  <si>
    <t>三家涌横山村段</t>
  </si>
  <si>
    <t>周寅</t>
  </si>
  <si>
    <t>执法办主任</t>
  </si>
  <si>
    <t>霍振强</t>
  </si>
  <si>
    <t>围35</t>
  </si>
  <si>
    <r>
      <rPr>
        <sz val="10.5"/>
        <color rgb="FF5C6268"/>
        <rFont val="Segoe UI"/>
        <charset val="134"/>
      </rPr>
      <t>AHD2200NAAB00000440403100</t>
    </r>
  </si>
  <si>
    <t>三家涌分支1涌尾</t>
  </si>
  <si>
    <t>围36</t>
  </si>
  <si>
    <r>
      <rPr>
        <sz val="10.5"/>
        <color rgb="FF5C6268"/>
        <rFont val="Segoe UI"/>
        <charset val="134"/>
      </rPr>
      <t>AHD2200NAAC00000440403100</t>
    </r>
  </si>
  <si>
    <t>三家涌分支2</t>
  </si>
  <si>
    <t>三家涌分支2涌尾</t>
  </si>
  <si>
    <t>围37</t>
  </si>
  <si>
    <r>
      <rPr>
        <sz val="10.5"/>
        <color rgb="FF5C6268"/>
        <rFont val="Segoe UI"/>
        <charset val="134"/>
      </rPr>
      <t>AHD2100A00000000440403100</t>
    </r>
  </si>
  <si>
    <t>谦益涌</t>
  </si>
  <si>
    <t>围38</t>
  </si>
  <si>
    <r>
      <rPr>
        <sz val="10.5"/>
        <color rgb="FF5C6268"/>
        <rFont val="Segoe UI"/>
        <charset val="134"/>
      </rPr>
      <t>AHD2100AA0000000440403100</t>
    </r>
  </si>
  <si>
    <t>谦益涌支流</t>
  </si>
  <si>
    <t>谦益支流尾</t>
  </si>
  <si>
    <t>围39</t>
  </si>
  <si>
    <r>
      <rPr>
        <sz val="10.5"/>
        <color rgb="FF5C6268"/>
        <rFont val="Segoe UI"/>
        <charset val="134"/>
      </rPr>
      <t>AHD2100B00000000440403100</t>
    </r>
  </si>
  <si>
    <t>鬼涌</t>
  </si>
  <si>
    <t>鬼涌涌尾</t>
  </si>
  <si>
    <t>鬼涌闸</t>
  </si>
  <si>
    <t>余永祺</t>
  </si>
  <si>
    <t>吴润明</t>
  </si>
  <si>
    <t>围40</t>
  </si>
  <si>
    <r>
      <rPr>
        <sz val="10.5"/>
        <color rgb="FF5C6268"/>
        <rFont val="Segoe UI"/>
        <charset val="134"/>
      </rPr>
      <t>AHD2100C00000000440403100</t>
    </r>
  </si>
  <si>
    <t>新洲涌</t>
  </si>
  <si>
    <t>南青涌</t>
  </si>
  <si>
    <t>新洲闸</t>
  </si>
  <si>
    <t>赵锡文</t>
  </si>
  <si>
    <t>围41</t>
  </si>
  <si>
    <r>
      <rPr>
        <sz val="10.5"/>
        <color rgb="FF5C6268"/>
        <rFont val="Segoe UI"/>
        <charset val="134"/>
      </rPr>
      <t>AHD2100CA0000000440403100</t>
    </r>
  </si>
  <si>
    <t>南青分界</t>
  </si>
  <si>
    <t>洪发围尾</t>
  </si>
  <si>
    <t>围42</t>
  </si>
  <si>
    <r>
      <rPr>
        <sz val="10.5"/>
        <color rgb="FF5C6268"/>
        <rFont val="Segoe UI"/>
        <charset val="134"/>
      </rPr>
      <t>AHD2200NAAD00000440403100</t>
    </r>
  </si>
  <si>
    <t>三冲涌</t>
  </si>
  <si>
    <t>三冲闸</t>
  </si>
  <si>
    <t>大胜村府</t>
  </si>
  <si>
    <t>黄振兴</t>
  </si>
  <si>
    <t>围43</t>
  </si>
  <si>
    <r>
      <rPr>
        <sz val="10.5"/>
        <color rgb="FF5C6268"/>
        <rFont val="Segoe UI"/>
        <charset val="134"/>
      </rPr>
      <t>AHD2200NAA000000440403100</t>
    </r>
  </si>
  <si>
    <t>西滘泵站主排河</t>
  </si>
  <si>
    <t>东滘涌</t>
  </si>
  <si>
    <r>
      <rPr>
        <sz val="10.5"/>
        <color rgb="FF5C6268"/>
        <rFont val="Segoe UI"/>
        <charset val="134"/>
      </rPr>
      <t>AHD2200NAA000000440403100209</t>
    </r>
  </si>
  <si>
    <t>西滘泵站主排河大胜村</t>
  </si>
  <si>
    <t>松庆泵站</t>
  </si>
  <si>
    <t>吴长权</t>
  </si>
  <si>
    <r>
      <rPr>
        <sz val="10.5"/>
        <color rgb="FF5C6268"/>
        <rFont val="Segoe UI"/>
        <charset val="134"/>
      </rPr>
      <t>AHD2200NAA000000440403100218</t>
    </r>
  </si>
  <si>
    <t>西滘泵站主排河东滘村</t>
  </si>
  <si>
    <t>围44</t>
  </si>
  <si>
    <r>
      <rPr>
        <sz val="10.5"/>
        <color rgb="FF5C6268"/>
        <rFont val="Segoe UI"/>
        <charset val="134"/>
      </rPr>
      <t>AHD2100D00000000440403100</t>
    </r>
  </si>
  <si>
    <t>西滘涌</t>
  </si>
  <si>
    <t>西滘水闸</t>
  </si>
  <si>
    <t>西滘与斗门分界</t>
  </si>
  <si>
    <t>围45</t>
  </si>
  <si>
    <r>
      <rPr>
        <sz val="10.5"/>
        <color rgb="FF5C6268"/>
        <rFont val="Segoe UI"/>
        <charset val="134"/>
      </rPr>
      <t>AHD2200NA0000000440403100</t>
    </r>
  </si>
  <si>
    <t>鸭屎涌交汇处</t>
  </si>
  <si>
    <t>东滘闸</t>
  </si>
  <si>
    <t>围46</t>
  </si>
  <si>
    <r>
      <rPr>
        <sz val="10.5"/>
        <color rgb="FF5C6268"/>
        <rFont val="Segoe UI"/>
        <charset val="134"/>
      </rPr>
      <t>AHD2120EB0000000440403100</t>
    </r>
  </si>
  <si>
    <t>三龙涌分支</t>
  </si>
  <si>
    <t>三龙闸</t>
  </si>
  <si>
    <t>二龙分界</t>
  </si>
  <si>
    <t>围47</t>
  </si>
  <si>
    <r>
      <rPr>
        <sz val="10.5"/>
        <color rgb="FF5C6268"/>
        <rFont val="Segoe UI"/>
        <charset val="134"/>
      </rPr>
      <t>AHD2200M00000000440403100</t>
    </r>
  </si>
  <si>
    <t>瑞福涌</t>
  </si>
  <si>
    <t>螺洲河</t>
  </si>
  <si>
    <t>围48</t>
  </si>
  <si>
    <r>
      <rPr>
        <sz val="10.5"/>
        <color rgb="FF5C6268"/>
        <rFont val="Segoe UI"/>
        <charset val="134"/>
      </rPr>
      <t>AHD2200NAAE00000440403100</t>
    </r>
  </si>
  <si>
    <t>大胜内河</t>
  </si>
  <si>
    <t xml:space="preserve">大胜内河农村湿地生态园
</t>
  </si>
  <si>
    <t>横山开发区泵站</t>
  </si>
  <si>
    <t>梁根源</t>
  </si>
  <si>
    <t>二级主任科员</t>
  </si>
  <si>
    <t>李紫明</t>
  </si>
  <si>
    <t>横山社区书记</t>
  </si>
  <si>
    <t>五、乾务镇</t>
  </si>
  <si>
    <t>AHD2400000000000440403105</t>
  </si>
  <si>
    <t>鸡啼门水道乾务镇段</t>
  </si>
  <si>
    <t>连湾水闸</t>
  </si>
  <si>
    <t>赵伟豪</t>
  </si>
  <si>
    <t>镇党委副书记、镇长</t>
  </si>
  <si>
    <t>AHD2400000000000440403105206</t>
  </si>
  <si>
    <t>鸡啼门水道石狗村段</t>
  </si>
  <si>
    <t>大角头水闸</t>
  </si>
  <si>
    <t>梁树民</t>
  </si>
  <si>
    <t>梁顺明</t>
  </si>
  <si>
    <t>AHD2400000000000440403105202</t>
  </si>
  <si>
    <t>鸡啼门水道乾北村段</t>
  </si>
  <si>
    <t>大冲水闸</t>
  </si>
  <si>
    <t>梁建忠</t>
  </si>
  <si>
    <t>梁鸿辉</t>
  </si>
  <si>
    <t>AHD2400000000000440403105207</t>
  </si>
  <si>
    <t>鸡啼门水道大海环村段</t>
  </si>
  <si>
    <t>梁国荣</t>
  </si>
  <si>
    <t>梁伟强</t>
  </si>
  <si>
    <t>AHD2400TA0000000440403105</t>
  </si>
  <si>
    <t>咸坑河</t>
  </si>
  <si>
    <t>东桥</t>
  </si>
  <si>
    <t>旧船厂</t>
  </si>
  <si>
    <t>谢联辉</t>
  </si>
  <si>
    <t>周贤</t>
  </si>
  <si>
    <t>AHD2400TA0000000440403105001</t>
  </si>
  <si>
    <t>咸坑河乾南社区段</t>
  </si>
  <si>
    <t>三乾污水处理厂</t>
  </si>
  <si>
    <t>张建安</t>
  </si>
  <si>
    <t>乾南社区书记</t>
  </si>
  <si>
    <t>梁挺东</t>
  </si>
  <si>
    <t>AHD2400TA0000000440403105201</t>
  </si>
  <si>
    <t>咸坑河乾西村段</t>
  </si>
  <si>
    <t>梁建彬</t>
  </si>
  <si>
    <t>梁焯豪</t>
  </si>
  <si>
    <t>AHD2400P00000000440403105</t>
  </si>
  <si>
    <t>石狗涌</t>
  </si>
  <si>
    <t>竹场路</t>
  </si>
  <si>
    <t>石狗水闸</t>
  </si>
  <si>
    <t>熊亮</t>
  </si>
  <si>
    <t>四级主任科员</t>
  </si>
  <si>
    <t>AHD2400Q00000000440403105</t>
  </si>
  <si>
    <t>大角头涌</t>
  </si>
  <si>
    <t>黄豪辉</t>
  </si>
  <si>
    <t>综合执法办主任</t>
  </si>
  <si>
    <t>黄国建</t>
  </si>
  <si>
    <t>何建勇</t>
  </si>
  <si>
    <t>AHD2400R00000000440403105</t>
  </si>
  <si>
    <t>中心涌</t>
  </si>
  <si>
    <t>中心水闸</t>
  </si>
  <si>
    <t>唐伟</t>
  </si>
  <si>
    <t>镇党委委员、武装部部长</t>
  </si>
  <si>
    <t>AHD2400T00000000440403105</t>
  </si>
  <si>
    <t>乾务大涌</t>
  </si>
  <si>
    <t>乾务大涌水闸</t>
  </si>
  <si>
    <t>江国经</t>
  </si>
  <si>
    <t>AHD2400T00000000440403105205</t>
  </si>
  <si>
    <t>乾务大涌湾口村段</t>
  </si>
  <si>
    <t>乾务大涌桥</t>
  </si>
  <si>
    <t>AHD2400T00000000440403105200</t>
  </si>
  <si>
    <t>乾务大涌乾东村段</t>
  </si>
  <si>
    <t>乾务大涌水桥</t>
  </si>
  <si>
    <t>灰炉涌口</t>
  </si>
  <si>
    <t>梁建谊</t>
  </si>
  <si>
    <t>梁卫良</t>
  </si>
  <si>
    <t>AHD2400T00000000440403105202</t>
  </si>
  <si>
    <t>乾务大涌乾北村段</t>
  </si>
  <si>
    <t>灰炉冲口</t>
  </si>
  <si>
    <t>码头涌口</t>
  </si>
  <si>
    <t>AHD2400T00000000440403105201</t>
  </si>
  <si>
    <t>乾务大涌乾西村段</t>
  </si>
  <si>
    <t>三沟涌口</t>
  </si>
  <si>
    <t>AHD2400T00000000440403105207</t>
  </si>
  <si>
    <t>乾务大涌大海环村段</t>
  </si>
  <si>
    <t>AHD2400TB0000000440403105</t>
  </si>
  <si>
    <t>横闸涌</t>
  </si>
  <si>
    <t>AHD2400TC0000000440403105</t>
  </si>
  <si>
    <t>灰炉涌</t>
  </si>
  <si>
    <t>AHD2400TD0000000440403105</t>
  </si>
  <si>
    <t>码头涌</t>
  </si>
  <si>
    <t>平淡河</t>
  </si>
  <si>
    <t>AHD2400VC0000000440403105</t>
  </si>
  <si>
    <t>三沟涌</t>
  </si>
  <si>
    <t>平沙大海环涌</t>
  </si>
  <si>
    <t>朱雅楠</t>
  </si>
  <si>
    <t>AHD2400VD0000000440403105</t>
  </si>
  <si>
    <t>新沟涌</t>
  </si>
  <si>
    <t>AHD2400TAA000000440403105</t>
  </si>
  <si>
    <t>糖厂港池</t>
  </si>
  <si>
    <t>乾务糖厂</t>
  </si>
  <si>
    <t>吴康连</t>
  </si>
  <si>
    <t>AHD2400TG0000000440403105</t>
  </si>
  <si>
    <t>新坑涌</t>
  </si>
  <si>
    <t>一字桥</t>
  </si>
  <si>
    <t>AHD2400TGB000000440403105</t>
  </si>
  <si>
    <t>鱼仔碑涌</t>
  </si>
  <si>
    <t>三驳桥</t>
  </si>
  <si>
    <t>冯远兴</t>
  </si>
  <si>
    <t>镇党委副书记</t>
  </si>
  <si>
    <t>李卓贤</t>
  </si>
  <si>
    <t>梁卫堂</t>
  </si>
  <si>
    <t>AHD2400TF0000000440403105</t>
  </si>
  <si>
    <t>北围涌</t>
  </si>
  <si>
    <t>湾口村边</t>
  </si>
  <si>
    <t>AHD2400TGAA00000440403105</t>
  </si>
  <si>
    <t>乾北村渠</t>
  </si>
  <si>
    <t>乾北桥</t>
  </si>
  <si>
    <t>镇委委员、武装部长</t>
  </si>
  <si>
    <t>AHD2400TGBA00000440403105</t>
  </si>
  <si>
    <t>环山渠</t>
  </si>
  <si>
    <t>南旺小区</t>
  </si>
  <si>
    <t>李  智</t>
  </si>
  <si>
    <t>周立雄</t>
  </si>
  <si>
    <t>周育才</t>
  </si>
  <si>
    <t>AHD2010v00000000440403105</t>
  </si>
  <si>
    <t>沙龙涌</t>
  </si>
  <si>
    <t>沙龙岩口</t>
  </si>
  <si>
    <t>沙龙涌水闸</t>
  </si>
  <si>
    <t>谭新时</t>
  </si>
  <si>
    <t>AHD2010v00000000440403105002</t>
  </si>
  <si>
    <t>沙龙涌沙龙社区段</t>
  </si>
  <si>
    <t>水利所桥头</t>
  </si>
  <si>
    <t>向秀群</t>
  </si>
  <si>
    <t>沙龙社区书记</t>
  </si>
  <si>
    <t>盘志勇</t>
  </si>
  <si>
    <t>AHD2010v00000000440403105214</t>
  </si>
  <si>
    <t>沙龙涌新村村段</t>
  </si>
  <si>
    <t>犁头咀</t>
  </si>
  <si>
    <t>陈卫中</t>
  </si>
  <si>
    <t>陈凯峰</t>
  </si>
  <si>
    <t>AHD2010v00000000440403105210</t>
  </si>
  <si>
    <t>沙龙涌马山村段</t>
  </si>
  <si>
    <t>珠港大道</t>
  </si>
  <si>
    <t>张树斌</t>
  </si>
  <si>
    <t>张伟勤</t>
  </si>
  <si>
    <t>AHD2010v00000000440403105209</t>
  </si>
  <si>
    <t>沙龙涌荔山村段</t>
  </si>
  <si>
    <t>黄兆曦</t>
  </si>
  <si>
    <t>黄辉强</t>
  </si>
  <si>
    <t>AHD2010wA0000000440403105</t>
  </si>
  <si>
    <t>五山雷蛛北运河</t>
  </si>
  <si>
    <t>江湾涌</t>
  </si>
  <si>
    <t>五山大涌</t>
  </si>
  <si>
    <t>AHD2010wA0000000440403105210</t>
  </si>
  <si>
    <t>五山雷蛛北运河马山村段</t>
  </si>
  <si>
    <t>AHD2010wA0000000440403105209</t>
  </si>
  <si>
    <t>五山雷蛛北运河荔山村段</t>
  </si>
  <si>
    <t>石门涌</t>
  </si>
  <si>
    <t>AHD2010wA0000000440403105208</t>
  </si>
  <si>
    <t>五山雷蛛北运河虎山村段</t>
  </si>
  <si>
    <t>黄耀伦</t>
  </si>
  <si>
    <t>黄远彬</t>
  </si>
  <si>
    <t>AHD2010wB0000000440403105</t>
  </si>
  <si>
    <t>五山雷蛛南运河</t>
  </si>
  <si>
    <t>四围</t>
  </si>
  <si>
    <t>AHD2010u00000000440403105</t>
  </si>
  <si>
    <t>外江江湾水闸</t>
  </si>
  <si>
    <t>邓桂培</t>
  </si>
  <si>
    <t>镇党委委员</t>
  </si>
  <si>
    <t>黄威洪</t>
  </si>
  <si>
    <t>黄博安</t>
  </si>
  <si>
    <t>AHD2010uB0000000440403105</t>
  </si>
  <si>
    <t>江湾涌支流</t>
  </si>
  <si>
    <t>AHD2010uA0000000440403105</t>
  </si>
  <si>
    <t>向阳河</t>
  </si>
  <si>
    <t>网山桥头</t>
  </si>
  <si>
    <t>江湾涌引淡边</t>
  </si>
  <si>
    <t>温柔</t>
  </si>
  <si>
    <t>黄仲文</t>
  </si>
  <si>
    <t>黄发光</t>
  </si>
  <si>
    <t>AHD2010wAA000000440403105</t>
  </si>
  <si>
    <t>二围涌</t>
  </si>
  <si>
    <t>雷蛛北运河</t>
  </si>
  <si>
    <t>陈文通</t>
  </si>
  <si>
    <t>AHD2010wAB000000440403105</t>
  </si>
  <si>
    <t>新涌</t>
  </si>
  <si>
    <t>五山大道</t>
  </si>
  <si>
    <t>曾维平</t>
  </si>
  <si>
    <t>AHD2010wAC000000440403105</t>
  </si>
  <si>
    <t>五山引淡渠</t>
  </si>
  <si>
    <t>AHD2010wAD000000440403105</t>
  </si>
  <si>
    <t>李树涌</t>
  </si>
  <si>
    <t>宋广伟</t>
  </si>
  <si>
    <t>AHD2010wAE000000440403105</t>
  </si>
  <si>
    <t>旧白排涌</t>
  </si>
  <si>
    <t>AHD2010wAF000000440403105</t>
  </si>
  <si>
    <t>旧白排涌支流</t>
  </si>
  <si>
    <t>AHD2010wAG000000440403105</t>
  </si>
  <si>
    <t>新白排涌</t>
  </si>
  <si>
    <t>AHD2010w00000000440403105</t>
  </si>
  <si>
    <t>五山大涌水闸</t>
  </si>
  <si>
    <t>AHD2010wBA000000440403105</t>
  </si>
  <si>
    <t>莳丰涌</t>
  </si>
  <si>
    <t>黄瑞勇</t>
  </si>
  <si>
    <t>陈思俭</t>
  </si>
  <si>
    <t>陈卓雄</t>
  </si>
  <si>
    <t>AHD2010wABA00000440403105</t>
  </si>
  <si>
    <t>荔山中心坑</t>
  </si>
  <si>
    <t>荔山旧砖厂</t>
  </si>
  <si>
    <t>AHD2010vAA000000440403105</t>
  </si>
  <si>
    <t>大朗中心坑</t>
  </si>
  <si>
    <t>新泉</t>
  </si>
  <si>
    <t>南山牌坊</t>
  </si>
  <si>
    <t>AHD2010vAAA00000440403105</t>
  </si>
  <si>
    <t>大朗中心坑支流</t>
  </si>
  <si>
    <t>坑尾</t>
  </si>
  <si>
    <t>AHD2010wC0000000440403105</t>
  </si>
  <si>
    <t>四围水闸主排河</t>
  </si>
  <si>
    <t>四围三号闸路</t>
  </si>
  <si>
    <t>陈志昂</t>
  </si>
  <si>
    <t>陈建雄</t>
  </si>
  <si>
    <t>AHD2010wBB000000440403105</t>
  </si>
  <si>
    <t>四围涵闸主排河</t>
  </si>
  <si>
    <t>雷蛛南运河</t>
  </si>
  <si>
    <t>AHD2400TGA000000440403105</t>
  </si>
  <si>
    <t>乾务水库排洪渠</t>
  </si>
  <si>
    <t>乾务水库</t>
  </si>
  <si>
    <t>邵丹</t>
  </si>
  <si>
    <t>镇党委书记</t>
  </si>
  <si>
    <t>梁文奎</t>
  </si>
  <si>
    <t>斗金水务水库管理业务部部长</t>
  </si>
  <si>
    <t>李建文</t>
  </si>
  <si>
    <t>库长</t>
  </si>
  <si>
    <t>AHD2400cAAAA0000440403105</t>
  </si>
  <si>
    <t>五山引淡干渠乾务镇段</t>
  </si>
  <si>
    <t>虎山大冲村，引淡渠桩号19+700</t>
  </si>
  <si>
    <t>王南强</t>
  </si>
  <si>
    <t>镇公共事业服务中心主任</t>
  </si>
  <si>
    <t>AHD2010vA0000000440403105</t>
  </si>
  <si>
    <t>荔山排洪渠</t>
  </si>
  <si>
    <t>正坑水库溢洪道末</t>
  </si>
  <si>
    <t>AHD2010vB0000000440403105</t>
  </si>
  <si>
    <t>南山水库渠</t>
  </si>
  <si>
    <t>水库</t>
  </si>
  <si>
    <t>岩口</t>
  </si>
  <si>
    <t>张劲辉</t>
  </si>
  <si>
    <t>公共事业服务中心（水利）主任</t>
  </si>
  <si>
    <t>黄浩旺</t>
  </si>
  <si>
    <t>AHD2010vBA000000440403105</t>
  </si>
  <si>
    <t>茶冷迳排洪渠</t>
  </si>
  <si>
    <t>茶冷迳溢洪道末</t>
  </si>
  <si>
    <t>AHD2010wACA00000440403105</t>
  </si>
  <si>
    <t>虎山排洪渠</t>
  </si>
  <si>
    <t>虎山学校</t>
  </si>
  <si>
    <t>石门涌尾</t>
  </si>
  <si>
    <t>AHD2010wAAA00000440403105</t>
  </si>
  <si>
    <t>富山工业园起步区排洪渠</t>
  </si>
  <si>
    <t>马山村</t>
  </si>
  <si>
    <t>AHD2010wACB00000440403105</t>
  </si>
  <si>
    <t>市场渠</t>
  </si>
  <si>
    <t>珠峰大道边</t>
  </si>
  <si>
    <t>AHD2010uC0000000440403105</t>
  </si>
  <si>
    <t>网山渠</t>
  </si>
  <si>
    <t>桔树陂头</t>
  </si>
  <si>
    <t>三村一号路</t>
  </si>
  <si>
    <t>AHD2010vC0000000440403105</t>
  </si>
  <si>
    <t>大王庙渠</t>
  </si>
  <si>
    <t>龙山平塘</t>
  </si>
  <si>
    <t>沙龙冲交界</t>
  </si>
  <si>
    <t>AHD2010vBB000000440403105</t>
  </si>
  <si>
    <t>大枝园水库排洪渠</t>
  </si>
  <si>
    <t>大枝园水库</t>
  </si>
  <si>
    <t>三里村</t>
  </si>
  <si>
    <t>六、白藤街道</t>
  </si>
  <si>
    <t>AHD2400000000000440403001</t>
  </si>
  <si>
    <t>鸡啼门水道白藤街道段</t>
  </si>
  <si>
    <t>邹秀程</t>
  </si>
  <si>
    <t>街道党工委副书记、办事处主任</t>
  </si>
  <si>
    <t>AHD2400000000000440403001001</t>
  </si>
  <si>
    <t>鸡啼门水道好景社区段</t>
  </si>
  <si>
    <t>白藤湖中学</t>
  </si>
  <si>
    <t>李建超</t>
  </si>
  <si>
    <t>罗嘉辉</t>
  </si>
  <si>
    <t>两委</t>
  </si>
  <si>
    <t>AHD2400000000000440403001002</t>
  </si>
  <si>
    <t>鸡啼门水道群兴社区段</t>
  </si>
  <si>
    <t>胡晓太</t>
  </si>
  <si>
    <t>梁文彬</t>
  </si>
  <si>
    <t>社区副书记</t>
  </si>
  <si>
    <t>AHD00003V0000000440403001</t>
  </si>
  <si>
    <t>鹤洲水道鹤洲北垦区段</t>
  </si>
  <si>
    <t>李越</t>
  </si>
  <si>
    <t>冯均辉</t>
  </si>
  <si>
    <t>党工委委员</t>
  </si>
  <si>
    <t>梁健强</t>
  </si>
  <si>
    <t>鹤州北垦区副主任</t>
  </si>
  <si>
    <t>郭卫明</t>
  </si>
  <si>
    <t>鹤州北垦区办公室主任</t>
  </si>
  <si>
    <t>AHD2300000000000440403001</t>
  </si>
  <si>
    <t>坭湾门水道白藤街道段</t>
  </si>
  <si>
    <t>界河水闸</t>
  </si>
  <si>
    <t>坭湾门大桥</t>
  </si>
  <si>
    <t>AHD2300000000000440403001006</t>
  </si>
  <si>
    <t>坭湾门水道鹤洲社区段</t>
  </si>
  <si>
    <t>李颖良</t>
  </si>
  <si>
    <t>施智伟</t>
  </si>
  <si>
    <t>办事员</t>
  </si>
  <si>
    <t>AHD2300000000000440403001004</t>
  </si>
  <si>
    <t>坭湾门水道新城社区段</t>
  </si>
  <si>
    <t>张天荣</t>
  </si>
  <si>
    <t>李群峰</t>
  </si>
  <si>
    <t>AHD2300C00000000440403001</t>
  </si>
  <si>
    <t>友谊河白藤街道段</t>
  </si>
  <si>
    <t>北帝庙</t>
  </si>
  <si>
    <t>AHD2300C00000000440403001001</t>
  </si>
  <si>
    <t>友谊河（白藤湖西湖）好景社区段</t>
  </si>
  <si>
    <t>湖景豪园</t>
  </si>
  <si>
    <t>AHD2300C00000000440403001997</t>
  </si>
  <si>
    <t>友谊河（白藤湖西湖）湖滨社区段</t>
  </si>
  <si>
    <t>平华大道</t>
  </si>
  <si>
    <t>周旺</t>
  </si>
  <si>
    <t>钟祥平</t>
  </si>
  <si>
    <t>社区党委委员</t>
  </si>
  <si>
    <t>AHD2300C00000000440403001998</t>
  </si>
  <si>
    <t>友谊河（白藤湖西湖）家和社区段</t>
  </si>
  <si>
    <t>白藤四路</t>
  </si>
  <si>
    <t>林雪梅</t>
  </si>
  <si>
    <t>陈俊杰</t>
  </si>
  <si>
    <t>AHD2300C00000000440403001004</t>
  </si>
  <si>
    <t>友谊河（白藤湖西湖）新城社区段</t>
  </si>
  <si>
    <t>白藤二路</t>
  </si>
  <si>
    <t>AHD2300C00000000440403001006</t>
  </si>
  <si>
    <t>友谊河（白藤湖西湖）鹤洲社区段</t>
  </si>
  <si>
    <t>AHD2400EA0000000440403001</t>
  </si>
  <si>
    <t>幸福河</t>
  </si>
  <si>
    <t>团结桥</t>
  </si>
  <si>
    <t>叶飞</t>
  </si>
  <si>
    <t>街道党工委副书记</t>
  </si>
  <si>
    <t>AHD2400EA0000000440403001997</t>
  </si>
  <si>
    <t>幸福河湖滨社区段（左右）</t>
  </si>
  <si>
    <t>幸福河桥</t>
  </si>
  <si>
    <t>AHD2400EA0000000440403001002</t>
  </si>
  <si>
    <t>幸福河群兴社区段（左岸）</t>
  </si>
  <si>
    <t>居委会副书记</t>
  </si>
  <si>
    <t>AHD2400EA0000000440403001005</t>
  </si>
  <si>
    <t>幸福河白藤社区段（右岸）</t>
  </si>
  <si>
    <t>大新围主河涌</t>
  </si>
  <si>
    <t>吴文昌</t>
  </si>
  <si>
    <t>王云龙</t>
  </si>
  <si>
    <t>AHD2400EA0000000440403001003</t>
  </si>
  <si>
    <t>幸福河团结社区段（右岸）</t>
  </si>
  <si>
    <t>杨文超</t>
  </si>
  <si>
    <t>宋梓健</t>
  </si>
  <si>
    <t>AHD2400EB0000000440403001</t>
  </si>
  <si>
    <t>白藤农场益沙片头及二格河冲</t>
  </si>
  <si>
    <t>白藤农场职工宿舍</t>
  </si>
  <si>
    <t>幸福庄园合作社</t>
  </si>
  <si>
    <t>王伟平</t>
  </si>
  <si>
    <t>街道党工委委员</t>
  </si>
  <si>
    <t>AHD00003VAA00000440403001</t>
  </si>
  <si>
    <t>一号闸主排河</t>
  </si>
  <si>
    <t>四号闸主排河</t>
  </si>
  <si>
    <t>1号闸</t>
  </si>
  <si>
    <t>AHD00003VACA0000440403001</t>
  </si>
  <si>
    <t>1号闸横向支排河1</t>
  </si>
  <si>
    <t>中基主排河</t>
  </si>
  <si>
    <t>裴道勇</t>
  </si>
  <si>
    <t>办事处副主任</t>
  </si>
  <si>
    <t>AHD00003VACB0000440403001</t>
  </si>
  <si>
    <t>1号闸横向支排河2</t>
  </si>
  <si>
    <t>许唐智</t>
  </si>
  <si>
    <t>AHD00003VACC0000440403001</t>
  </si>
  <si>
    <t>1号闸横向支排河3</t>
  </si>
  <si>
    <t>AHD00003VAB00000440403001</t>
  </si>
  <si>
    <t>二号闸主排河</t>
  </si>
  <si>
    <t>2号闸</t>
  </si>
  <si>
    <t>刘忠新</t>
  </si>
  <si>
    <t>AHD00003VB000000440403001</t>
  </si>
  <si>
    <t>2号闸横向支排河2</t>
  </si>
  <si>
    <t>西南堤</t>
  </si>
  <si>
    <t>街道人大工作委员会副主任</t>
  </si>
  <si>
    <t>AHD00003VC000000440403001</t>
  </si>
  <si>
    <t>2号闸横向支排河1</t>
  </si>
  <si>
    <t>AHD00003S0000000440403001</t>
  </si>
  <si>
    <t>三号闸主排河</t>
  </si>
  <si>
    <t>迎宾路1号桥</t>
  </si>
  <si>
    <t>3号闸</t>
  </si>
  <si>
    <t>宋仪鹏</t>
  </si>
  <si>
    <t>纪工委书记</t>
  </si>
  <si>
    <t>AHD00003VA000000440403001</t>
  </si>
  <si>
    <t>4号闸</t>
  </si>
  <si>
    <t>柳南</t>
  </si>
  <si>
    <t>党工委委员、纪工委书记</t>
  </si>
  <si>
    <t>AHD00003T0000000440403001</t>
  </si>
  <si>
    <t>4号闸横向支排河1</t>
  </si>
  <si>
    <t>迎宾路2号桥</t>
  </si>
  <si>
    <t>东堤</t>
  </si>
  <si>
    <t>杨晓丽</t>
  </si>
  <si>
    <t>AHD00003U0000000440403001</t>
  </si>
  <si>
    <t>4号闸横向支排河2</t>
  </si>
  <si>
    <t>迎宾路3号桥</t>
  </si>
  <si>
    <t>AHD2400a00000000440403001</t>
  </si>
  <si>
    <t>幸福排河</t>
  </si>
  <si>
    <t>2#闸泵站（在建）</t>
  </si>
  <si>
    <t>余  坚</t>
  </si>
  <si>
    <t>AHD2400E00000000440403001</t>
  </si>
  <si>
    <t>红旗运河(白藤农场海堤入水口河冲)白藤街道段</t>
  </si>
  <si>
    <t>三板船闸</t>
  </si>
  <si>
    <t>彭  阳</t>
  </si>
  <si>
    <t>AHD2400E00000000440403001002</t>
  </si>
  <si>
    <t>红旗运河(白藤农场海堤入水口河冲)群兴社区段</t>
  </si>
  <si>
    <t>AHD2400E00000000440403001003</t>
  </si>
  <si>
    <t>红旗运河(白藤农场海堤入水口河冲)团结社区段</t>
  </si>
  <si>
    <t>AHD00003VAC00000440403001</t>
  </si>
  <si>
    <t xml:space="preserve">        斗 门 区 水 库 山 塘 河 长 名 单（2025年）</t>
  </si>
  <si>
    <t>基本情况</t>
  </si>
  <si>
    <t>数量（座）</t>
  </si>
  <si>
    <t>总库容（万m³）</t>
  </si>
  <si>
    <t>山塘</t>
  </si>
  <si>
    <t>水陂</t>
  </si>
  <si>
    <t>市</t>
  </si>
  <si>
    <t>县（区）</t>
  </si>
  <si>
    <t>镇（街）</t>
  </si>
  <si>
    <t>村（居委会）</t>
  </si>
  <si>
    <t>水库名称</t>
  </si>
  <si>
    <r>
      <rPr>
        <b/>
        <sz val="11"/>
        <color rgb="FF21A9B8"/>
        <rFont val="Microsoft YaHei"/>
        <charset val="134"/>
      </rPr>
      <t>集雨面积(km</t>
    </r>
    <r>
      <rPr>
        <b/>
        <vertAlign val="superscript"/>
        <sz val="11"/>
        <color rgb="FF21A9B8"/>
        <rFont val="Microsoft YaHei"/>
        <charset val="134"/>
      </rPr>
      <t>2</t>
    </r>
    <r>
      <rPr>
        <b/>
        <sz val="11"/>
        <color rgb="FF21A9B8"/>
        <rFont val="Microsoft YaHei"/>
        <charset val="134"/>
      </rPr>
      <t>)</t>
    </r>
  </si>
  <si>
    <t>挡水主坝类型按材料分</t>
  </si>
  <si>
    <t>建成时间</t>
  </si>
  <si>
    <r>
      <rPr>
        <b/>
        <sz val="11"/>
        <color rgb="FF21A9B8"/>
        <rFont val="Microsoft YaHei"/>
        <charset val="134"/>
      </rPr>
      <t>总库容(万m</t>
    </r>
    <r>
      <rPr>
        <b/>
        <vertAlign val="superscript"/>
        <sz val="11"/>
        <color rgb="FF21A9B8"/>
        <rFont val="Microsoft YaHei"/>
        <charset val="134"/>
      </rPr>
      <t>3</t>
    </r>
    <r>
      <rPr>
        <b/>
        <sz val="11"/>
        <color rgb="FF21A9B8"/>
        <rFont val="Microsoft YaHei"/>
        <charset val="134"/>
      </rPr>
      <t>)</t>
    </r>
  </si>
  <si>
    <t>水库坝轴线中心点
坐标</t>
  </si>
  <si>
    <t>村一级河长</t>
  </si>
  <si>
    <t>河湖专管员</t>
  </si>
  <si>
    <t>镇河长办电话</t>
  </si>
  <si>
    <t>经度</t>
  </si>
  <si>
    <t>纬度</t>
  </si>
  <si>
    <t>珠海市</t>
  </si>
  <si>
    <t>斗门区</t>
  </si>
  <si>
    <t>竹银水库</t>
  </si>
  <si>
    <t>土坝</t>
  </si>
  <si>
    <t>邝建强</t>
  </si>
  <si>
    <t>水利所主任</t>
  </si>
  <si>
    <t>周炎荣</t>
  </si>
  <si>
    <t>月坑村</t>
  </si>
  <si>
    <t>月坑水库</t>
  </si>
  <si>
    <t>乾北村</t>
  </si>
  <si>
    <t>梁国权</t>
  </si>
  <si>
    <t>乾务水库主任</t>
  </si>
  <si>
    <t>梁雄毅</t>
  </si>
  <si>
    <t>谭庆源</t>
  </si>
  <si>
    <t>南山村</t>
  </si>
  <si>
    <t>南山水库</t>
  </si>
  <si>
    <t>冯英汉</t>
  </si>
  <si>
    <t>茶冷迳水库</t>
  </si>
  <si>
    <t>荔山村</t>
  </si>
  <si>
    <t>正坑水库
(重点）</t>
  </si>
  <si>
    <t>黄晓宏</t>
  </si>
  <si>
    <t>网山村</t>
  </si>
  <si>
    <t>老鸦坑水库
(重点）</t>
  </si>
  <si>
    <t>黄焕国</t>
  </si>
  <si>
    <t>五山引淡工程主任</t>
  </si>
  <si>
    <t>黄建华</t>
  </si>
  <si>
    <t>张番享</t>
  </si>
  <si>
    <t>狮群村</t>
  </si>
  <si>
    <t>石狗水库
(重点）</t>
  </si>
  <si>
    <t>莫伟忠</t>
  </si>
  <si>
    <t>小坑水库</t>
  </si>
  <si>
    <t>马坑尾水库</t>
  </si>
  <si>
    <t>邝珠容</t>
  </si>
  <si>
    <t>秧坑山塘</t>
  </si>
  <si>
    <t>张卓甜</t>
  </si>
  <si>
    <t>老虎坑山塘</t>
  </si>
  <si>
    <t>猪耳坑山塘</t>
  </si>
  <si>
    <t>张英艳</t>
  </si>
  <si>
    <t>东坑山塘</t>
  </si>
  <si>
    <t>斗门村</t>
  </si>
  <si>
    <t>王保水库</t>
  </si>
  <si>
    <t>李跃海</t>
  </si>
  <si>
    <t>梁军辉</t>
  </si>
  <si>
    <t>大赤坎村</t>
  </si>
  <si>
    <t>金台寺水库
(重点）</t>
  </si>
  <si>
    <t>浆砌石坝</t>
  </si>
  <si>
    <t>南门村</t>
  </si>
  <si>
    <t>八甲村</t>
  </si>
  <si>
    <t>宝剑七合水库</t>
  </si>
  <si>
    <t>山枝园水库</t>
  </si>
  <si>
    <t>小濠冲村</t>
  </si>
  <si>
    <t>东坑水库</t>
  </si>
  <si>
    <t>小赤坎村</t>
  </si>
  <si>
    <t>埔水坑水库</t>
  </si>
  <si>
    <t>李洪安</t>
  </si>
  <si>
    <t>李跃荣</t>
  </si>
  <si>
    <t>小深坑山塘</t>
  </si>
  <si>
    <t>蓝 玮</t>
  </si>
  <si>
    <t>镇委委员    副镇长</t>
  </si>
  <si>
    <t>九角龙山塘</t>
  </si>
  <si>
    <t>宝塔仔山塘</t>
  </si>
  <si>
    <t>老鼠仔山塘</t>
  </si>
  <si>
    <t>缯坑水库</t>
  </si>
  <si>
    <t>苏传美</t>
  </si>
  <si>
    <t>龙西村</t>
  </si>
  <si>
    <t>龙井水库</t>
  </si>
  <si>
    <t>林兆佩</t>
  </si>
  <si>
    <t>红旗社区</t>
  </si>
  <si>
    <t>井岸水库
(重点）</t>
  </si>
  <si>
    <t>何剑章</t>
  </si>
  <si>
    <t>坭湾村</t>
  </si>
  <si>
    <t>西坑水库
(重点）</t>
  </si>
  <si>
    <t>主任科员</t>
  </si>
  <si>
    <t>郭健强</t>
  </si>
  <si>
    <t>西坑水陂</t>
  </si>
  <si>
    <t>莲州镇</t>
  </si>
  <si>
    <t>红星村</t>
  </si>
  <si>
    <t>东山塘水库(重点）</t>
  </si>
  <si>
    <t>林泽锋</t>
  </si>
  <si>
    <t>宋耀鸿</t>
  </si>
  <si>
    <t>水利所办事员</t>
  </si>
  <si>
    <t>周发强</t>
  </si>
  <si>
    <t xml:space="preserve">        珠海市斗门区湖长名单（2025年）</t>
  </si>
  <si>
    <t>湖泊名称</t>
  </si>
  <si>
    <t>湖泊别名</t>
  </si>
  <si>
    <t>所在河流名称</t>
  </si>
  <si>
    <r>
      <rPr>
        <b/>
        <sz val="11"/>
        <color rgb="FF21A9B8"/>
        <rFont val="Microsoft YaHei"/>
        <charset val="134"/>
      </rPr>
      <t>常年水面面积(km</t>
    </r>
    <r>
      <rPr>
        <b/>
        <vertAlign val="superscript"/>
        <sz val="11"/>
        <color rgb="FF21A9B8"/>
        <rFont val="Microsoft YaHei"/>
        <charset val="134"/>
      </rPr>
      <t>2</t>
    </r>
    <r>
      <rPr>
        <b/>
        <sz val="11"/>
        <color rgb="FF21A9B8"/>
        <rFont val="Microsoft YaHei"/>
        <charset val="134"/>
      </rPr>
      <t>)</t>
    </r>
  </si>
  <si>
    <t>最大水深(m)</t>
  </si>
  <si>
    <t>咸淡水属性</t>
  </si>
  <si>
    <t>区级湖长</t>
  </si>
  <si>
    <t>镇级湖长</t>
  </si>
  <si>
    <t>村级湖长</t>
  </si>
  <si>
    <t>行政区名</t>
  </si>
  <si>
    <t>公示牌数量</t>
  </si>
  <si>
    <t>公示牌位置</t>
  </si>
  <si>
    <t>红旗居委会</t>
  </si>
  <si>
    <t>井岸人工湖</t>
  </si>
  <si>
    <t>无</t>
  </si>
  <si>
    <t>平均水深2.5米</t>
  </si>
  <si>
    <t>淡水</t>
  </si>
  <si>
    <t>红旗居委会书记</t>
  </si>
  <si>
    <t>旧广播电视大学斜对面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</si>
</sst>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_ "/>
  </numFmts>
  <fonts count="49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rgb="FF21A9B8"/>
      <name val="Microsoft YaHei"/>
      <charset val="134"/>
    </font>
    <font>
      <sz val="10"/>
      <color theme="1"/>
      <name val="Microsoft YaHei"/>
      <charset val="134"/>
    </font>
    <font>
      <b/>
      <sz val="26"/>
      <color theme="1"/>
      <name val="Microsoft YaHei"/>
      <charset val="134"/>
    </font>
    <font>
      <b/>
      <sz val="10"/>
      <color rgb="FF595959"/>
      <name val="Microsoft YaHei"/>
      <charset val="134"/>
    </font>
    <font>
      <b/>
      <sz val="11"/>
      <color rgb="FF595959"/>
      <name val="Microsoft YaHei"/>
      <charset val="134"/>
    </font>
    <font>
      <b/>
      <sz val="10"/>
      <color theme="1"/>
      <name val="Microsoft YaHei"/>
      <charset val="134"/>
    </font>
    <font>
      <sz val="10"/>
      <color rgb="FF595959"/>
      <name val="Microsoft YaHei"/>
      <charset val="134"/>
    </font>
    <font>
      <sz val="10"/>
      <color rgb="FFFF0000"/>
      <name val="仿宋"/>
      <charset val="134"/>
    </font>
    <font>
      <sz val="10"/>
      <color theme="1"/>
      <name val="仿宋"/>
      <charset val="134"/>
    </font>
    <font>
      <b/>
      <sz val="26"/>
      <color theme="1"/>
      <name val="仿宋"/>
      <charset val="134"/>
    </font>
    <font>
      <b/>
      <sz val="10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name val="楷体"/>
      <charset val="134"/>
    </font>
    <font>
      <sz val="11"/>
      <name val="仿宋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等线"/>
      <charset val="134"/>
    </font>
    <font>
      <sz val="9"/>
      <name val="仿宋"/>
      <charset val="134"/>
    </font>
    <font>
      <sz val="10"/>
      <color rgb="FF000000"/>
      <name val="仿宋"/>
      <charset val="134"/>
    </font>
    <font>
      <b/>
      <sz val="16"/>
      <color theme="4"/>
      <name val="Microsoft YaHei"/>
      <charset val="134"/>
    </font>
    <font>
      <sz val="10"/>
      <color rgb="FF08090C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0.5"/>
      <color rgb="FF5C6268"/>
      <name val="Segoe UI"/>
      <charset val="134"/>
    </font>
    <font>
      <b/>
      <vertAlign val="superscript"/>
      <sz val="11"/>
      <color rgb="FF21A9B8"/>
      <name val="Microsoft YaHei"/>
      <charset val="134"/>
    </font>
    <font>
      <sz val="12"/>
      <name val="Calibri"/>
      <charset val="134"/>
    </font>
  </fonts>
  <fills count="39">
    <fill>
      <patternFill patternType="none"/>
    </fill>
    <fill>
      <patternFill patternType="gray125"/>
    </fill>
    <fill>
      <patternFill patternType="solid">
        <fgColor rgb="FFD6F0F3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9" borderId="15" applyNumberFormat="0" applyAlignment="0" applyProtection="0">
      <alignment vertical="center"/>
    </xf>
    <xf numFmtId="0" fontId="34" fillId="10" borderId="16" applyNumberFormat="0" applyAlignment="0" applyProtection="0">
      <alignment vertical="center"/>
    </xf>
    <xf numFmtId="0" fontId="35" fillId="10" borderId="15" applyNumberFormat="0" applyAlignment="0" applyProtection="0">
      <alignment vertical="center"/>
    </xf>
    <xf numFmtId="0" fontId="36" fillId="11" borderId="17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/>
    <xf numFmtId="0" fontId="0" fillId="0" borderId="0"/>
    <xf numFmtId="0" fontId="44" fillId="0" borderId="0">
      <alignment vertical="center"/>
    </xf>
    <xf numFmtId="0" fontId="0" fillId="0" borderId="0"/>
    <xf numFmtId="0" fontId="44" fillId="0" borderId="0">
      <alignment vertical="center"/>
    </xf>
    <xf numFmtId="0" fontId="45" fillId="0" borderId="0"/>
  </cellStyleXfs>
  <cellXfs count="87">
    <xf numFmtId="0" fontId="0" fillId="0" borderId="0" xfId="0">
      <alignment vertical="center"/>
    </xf>
    <xf numFmtId="0" fontId="1" fillId="0" borderId="0" xfId="56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177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/>
    </xf>
    <xf numFmtId="0" fontId="13" fillId="5" borderId="6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177" fontId="13" fillId="5" borderId="1" xfId="0" applyNumberFormat="1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177" fontId="13" fillId="5" borderId="1" xfId="0" applyNumberFormat="1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 wrapText="1"/>
    </xf>
    <xf numFmtId="177" fontId="13" fillId="6" borderId="2" xfId="0" applyNumberFormat="1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/>
    </xf>
    <xf numFmtId="0" fontId="13" fillId="6" borderId="9" xfId="0" applyFont="1" applyFill="1" applyBorder="1" applyAlignment="1">
      <alignment horizontal="center" vertical="center"/>
    </xf>
    <xf numFmtId="0" fontId="13" fillId="6" borderId="10" xfId="0" applyFont="1" applyFill="1" applyBorder="1" applyAlignment="1">
      <alignment horizontal="center" vertical="center"/>
    </xf>
    <xf numFmtId="0" fontId="13" fillId="6" borderId="10" xfId="0" applyFont="1" applyFill="1" applyBorder="1" applyAlignment="1">
      <alignment horizontal="center" vertical="center" wrapText="1"/>
    </xf>
    <xf numFmtId="177" fontId="13" fillId="6" borderId="10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54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4" fillId="0" borderId="11" xfId="49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1" xfId="49" applyFont="1" applyFill="1" applyBorder="1" applyAlignment="1">
      <alignment horizontal="center" vertical="center" wrapText="1"/>
    </xf>
    <xf numFmtId="0" fontId="18" fillId="0" borderId="1" xfId="0" applyFont="1" applyFill="1" applyBorder="1" applyAlignment="1"/>
    <xf numFmtId="0" fontId="19" fillId="0" borderId="1" xfId="0" applyFont="1" applyFill="1" applyBorder="1" applyAlignment="1"/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>
      <alignment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14" fillId="0" borderId="1" xfId="55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14" fillId="0" borderId="1" xfId="52" applyFont="1" applyFill="1" applyBorder="1" applyAlignment="1">
      <alignment horizontal="center" vertical="center" wrapText="1"/>
    </xf>
    <xf numFmtId="0" fontId="14" fillId="0" borderId="1" xfId="53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horizontal="center" vertical="center" wrapText="1"/>
    </xf>
    <xf numFmtId="0" fontId="24" fillId="7" borderId="4" xfId="0" applyFont="1" applyFill="1" applyBorder="1" applyAlignment="1">
      <alignment horizontal="center" vertical="center" wrapText="1"/>
    </xf>
    <xf numFmtId="0" fontId="24" fillId="7" borderId="2" xfId="0" applyFont="1" applyFill="1" applyBorder="1" applyAlignment="1">
      <alignment horizontal="center" vertical="center" wrapText="1"/>
    </xf>
    <xf numFmtId="0" fontId="24" fillId="7" borderId="10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12" xfId="50"/>
    <cellStyle name="常规_Sheet2" xfId="51"/>
    <cellStyle name="常规 3 2" xfId="52"/>
    <cellStyle name="常规 2 2" xfId="53"/>
    <cellStyle name="常规 7" xfId="54"/>
    <cellStyle name="常规 2" xfId="55"/>
    <cellStyle name="常规 13" xfId="56"/>
    <cellStyle name="常规_Sheet1" xfId="57"/>
  </cellStyles>
  <dxfs count="3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thin">
          <color theme="0"/>
        </top>
        <bottom style="medium">
          <color rgb="FF80A856"/>
        </bottom>
        <vertical/>
        <horizontal/>
      </border>
    </dxf>
    <dxf>
      <fill>
        <patternFill patternType="solid">
          <bgColor rgb="FFE6F4DD"/>
        </patternFill>
      </fill>
    </dxf>
    <dxf>
      <font>
        <b val="1"/>
        <i val="0"/>
        <u val="none"/>
        <sz val="11"/>
        <color rgb="FFFFFFFF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/>
        <horizontal style="thin">
          <color theme="0"/>
        </horizontal>
      </border>
    </dxf>
    <dxf>
      <fill>
        <patternFill patternType="none"/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 style="medium">
          <color rgb="FF80A856"/>
        </vertical>
        <horizontal style="dashed">
          <color rgb="FF80A856"/>
        </horizontal>
      </border>
    </dxf>
    <dxf>
      <font>
        <b val="0"/>
        <i val="0"/>
        <u val="none"/>
        <sz val="11"/>
        <color rgb="FF2A9B3A"/>
      </font>
      <fill>
        <patternFill patternType="solid">
          <bgColor rgb="FFDEF5DE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2A9B3A"/>
        </patternFill>
      </fill>
      <border>
        <left style="medium">
          <color rgb="FF2A9B3A"/>
        </left>
        <right style="medium">
          <color rgb="FF2A9B3A"/>
        </right>
        <top style="medium">
          <color rgb="FF2A9B3A"/>
        </top>
        <bottom style="medium">
          <color rgb="FF2A9B3A"/>
        </bottom>
        <vertical/>
        <horizontal/>
      </border>
    </dxf>
    <dxf>
      <font>
        <b val="0"/>
        <i val="0"/>
        <u val="none"/>
        <sz val="11"/>
        <color rgb="FF2A9B3A"/>
      </font>
      <fill>
        <patternFill patternType="none"/>
      </fill>
      <border>
        <left/>
        <right/>
        <top style="medium">
          <color rgb="FF2A9B3A"/>
        </top>
        <bottom style="medium">
          <color rgb="FF2A9B3A"/>
        </bottom>
        <vertical style="dashed">
          <color rgb="FF2A9B3A"/>
        </vertical>
        <horizontal style="dashed">
          <color rgb="FF2A9B3A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thin">
          <color theme="0"/>
        </top>
        <bottom style="medium">
          <color rgb="FF80A856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FFFFFF"/>
        </left>
        <right style="thin">
          <color rgb="FF80A856"/>
        </right>
        <top style="medium">
          <color rgb="FF80A856"/>
        </top>
        <bottom style="medium">
          <color rgb="FF80A856"/>
        </bottom>
        <vertical/>
        <horizontal style="medium">
          <color rgb="FFFFFFFF"/>
        </horizontal>
      </border>
    </dxf>
    <dxf>
      <fill>
        <patternFill patternType="none"/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 style="dashed">
          <color rgb="FF80A856"/>
        </vertical>
        <horizontal style="medium">
          <color rgb="FF80A856"/>
        </horizontal>
      </border>
    </dxf>
    <dxf>
      <fill>
        <patternFill patternType="solid">
          <bgColor rgb="FFDCF6F9"/>
        </patternFill>
      </fill>
    </dxf>
    <dxf>
      <font>
        <b val="1"/>
        <i val="0"/>
        <u val="none"/>
        <sz val="11"/>
        <color rgb="FF21A9B8"/>
      </font>
      <fill>
        <patternFill patternType="solid">
          <bgColor rgb="FFD6F0F3"/>
        </patternFill>
      </fill>
      <border>
        <left/>
        <right/>
        <top style="medium">
          <color rgb="FF21A9B8"/>
        </top>
        <bottom style="medium">
          <color rgb="FF21A9B8"/>
        </bottom>
        <vertical/>
        <horizontal/>
      </border>
    </dxf>
    <dxf>
      <fill>
        <patternFill patternType="none"/>
      </fill>
      <border>
        <left/>
        <right/>
        <top style="medium">
          <color rgb="FF21A9B8"/>
        </top>
        <bottom style="medium">
          <color rgb="FF21A9B8"/>
        </bottom>
        <vertical/>
        <horizontal/>
      </border>
    </dxf>
    <dxf>
      <fill>
        <patternFill patternType="solid">
          <bgColor theme="4" tint="0.8"/>
        </patternFill>
      </fill>
    </dxf>
    <dxf>
      <fill>
        <patternFill patternType="solid">
          <bgColor theme="4" tint="0.8"/>
        </patternFill>
      </fill>
    </dxf>
    <dxf>
      <font>
        <b val="1"/>
        <u val="none"/>
        <color rgb="FF08090C"/>
      </font>
      <fill>
        <patternFill patternType="solid">
          <bgColor theme="4" tint="0.6"/>
        </patternFill>
      </fill>
    </dxf>
    <dxf>
      <font>
        <b val="1"/>
        <u val="none"/>
        <color theme="4"/>
      </font>
      <fill>
        <patternFill patternType="solid">
          <bgColor theme="4" tint="0.6"/>
        </patternFill>
      </fill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ck">
          <color theme="4"/>
        </bottom>
        <vertical/>
        <horizontal/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n">
          <color theme="4"/>
        </bottom>
        <vertical/>
        <horizontal/>
      </border>
    </dxf>
    <dxf>
      <font>
        <b val="0"/>
        <u val="none"/>
        <color rgb="FF08090C"/>
      </font>
      <fill>
        <patternFill patternType="solid">
          <bgColor theme="4" tint="0.9"/>
        </patternFill>
      </fill>
      <border>
        <left/>
        <right/>
        <top style="thick">
          <color theme="4"/>
        </top>
        <bottom style="thick">
          <color theme="4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7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抹茶绿色中色系首列镶边行表格样式" count="4" xr9:uid="{649F5787-859B-4ADB-8466-2E5801F1C0A5}">
      <tableStyleElement type="wholeTable" dxfId="10"/>
      <tableStyleElement type="firstColumn" dxfId="9"/>
      <tableStyleElement type="firstRowStripe" dxfId="8"/>
      <tableStyleElement type="firstTotalCell" dxfId="7"/>
    </tableStyle>
    <tableStyle name="绿色深色系标题行尾列表格样式" count="3" xr9:uid="{BDD547A3-5F85-4DE4-89D8-2820AFF52240}">
      <tableStyleElement type="wholeTable" dxfId="13"/>
      <tableStyleElement type="headerRow" dxfId="12"/>
      <tableStyleElement type="lastColumn" dxfId="11"/>
    </tableStyle>
    <tableStyle name="抹茶绿色深色系首列表格样式" count="3" xr9:uid="{CDA520F4-5477-425F-8A93-7131593B5EA1}">
      <tableStyleElement type="wholeTable" dxfId="16"/>
      <tableStyleElement type="firstColumn" dxfId="15"/>
      <tableStyleElement type="firstTotalCell" dxfId="14"/>
    </tableStyle>
    <tableStyle name="青色深色系三线式镶边行表格样式" count="3" xr9:uid="{7951D009-9913-4322-A93F-4CC947F52509}">
      <tableStyleElement type="wholeTable" dxfId="19"/>
      <tableStyleElement type="headerRow" dxfId="18"/>
      <tableStyleElement type="secondRowStripe" dxfId="17"/>
    </tableStyle>
    <tableStyle name="三线式标题行表格样式_a64ba4" count="7" xr9:uid="{73816D74-1338-4A5B-85E5-E47C426A35F8}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secondRowStripe" dxfId="21"/>
      <tableStyleElement type="firstColumnStripe" dxfId="20"/>
    </tableStyle>
    <tableStyle name="PivotStylePreset2_Accent1" table="0" count="10" xr9:uid="{267968C8-6FFD-4C36-ACC1-9EA1FD1885CA}">
      <tableStyleElement type="headerRow" dxfId="36"/>
      <tableStyleElement type="totalRow" dxfId="35"/>
      <tableStyleElement type="firstRowStripe" dxfId="34"/>
      <tableStyleElement type="firstColumnStripe" dxfId="33"/>
      <tableStyleElement type="firstSubtotalRow" dxfId="32"/>
      <tableStyleElement type="secondSubtotalRow" dxfId="31"/>
      <tableStyleElement type="firstRowSubheading" dxfId="30"/>
      <tableStyleElement type="secondRowSubheading" dxfId="29"/>
      <tableStyleElement type="pageFieldLabels" dxfId="28"/>
      <tableStyleElement type="pageFieldValues" dxfId="2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18</xdr:col>
      <xdr:colOff>480060</xdr:colOff>
      <xdr:row>3</xdr:row>
      <xdr:rowOff>342265</xdr:rowOff>
    </xdr:to>
    <xdr:sp>
      <xdr:nvSpPr>
        <xdr:cNvPr id="2" name="AutoShape 286" descr="D:\qr\278.jpg width=50"/>
        <xdr:cNvSpPr>
          <a:spLocks noChangeAspect="1" noChangeArrowheads="1"/>
        </xdr:cNvSpPr>
      </xdr:nvSpPr>
      <xdr:spPr>
        <a:xfrm>
          <a:off x="13482320" y="1200150"/>
          <a:ext cx="480060" cy="342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476250</xdr:colOff>
      <xdr:row>3</xdr:row>
      <xdr:rowOff>342900</xdr:rowOff>
    </xdr:to>
    <xdr:sp>
      <xdr:nvSpPr>
        <xdr:cNvPr id="3" name="AutoShape 286" descr="D:\qr\278.jpg width=50"/>
        <xdr:cNvSpPr>
          <a:spLocks noChangeAspect="1" noChangeArrowheads="1"/>
        </xdr:cNvSpPr>
      </xdr:nvSpPr>
      <xdr:spPr>
        <a:xfrm>
          <a:off x="13482320" y="1200150"/>
          <a:ext cx="47625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480060</xdr:colOff>
      <xdr:row>3</xdr:row>
      <xdr:rowOff>342265</xdr:rowOff>
    </xdr:to>
    <xdr:sp>
      <xdr:nvSpPr>
        <xdr:cNvPr id="4" name="AutoShape 287" descr="D:\qr\279.jpg width=50"/>
        <xdr:cNvSpPr>
          <a:spLocks noChangeAspect="1" noChangeArrowheads="1"/>
        </xdr:cNvSpPr>
      </xdr:nvSpPr>
      <xdr:spPr>
        <a:xfrm>
          <a:off x="13482320" y="1200150"/>
          <a:ext cx="480060" cy="342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476250</xdr:colOff>
      <xdr:row>3</xdr:row>
      <xdr:rowOff>342900</xdr:rowOff>
    </xdr:to>
    <xdr:sp>
      <xdr:nvSpPr>
        <xdr:cNvPr id="5" name="AutoShape 287" descr="D:\qr\279.jpg width=50"/>
        <xdr:cNvSpPr>
          <a:spLocks noChangeAspect="1" noChangeArrowheads="1"/>
        </xdr:cNvSpPr>
      </xdr:nvSpPr>
      <xdr:spPr>
        <a:xfrm>
          <a:off x="13482320" y="1200150"/>
          <a:ext cx="47625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12" sqref="C12"/>
    </sheetView>
  </sheetViews>
  <sheetFormatPr defaultColWidth="9" defaultRowHeight="13.5" outlineLevelCol="2"/>
  <cols>
    <col min="1" max="2" width="18.3416666666667" customWidth="1"/>
    <col min="3" max="3" width="44.3416666666667" customWidth="1"/>
  </cols>
  <sheetData>
    <row r="1" ht="28.5" customHeight="1" spans="1:3">
      <c r="A1" s="81" t="s">
        <v>0</v>
      </c>
      <c r="B1" s="81"/>
      <c r="C1" s="81"/>
    </row>
    <row r="2" ht="28.5" customHeight="1" spans="1:3">
      <c r="A2" s="82" t="s">
        <v>1</v>
      </c>
      <c r="B2" s="82"/>
      <c r="C2" s="82"/>
    </row>
    <row r="3" ht="22.5" customHeight="1" spans="1:3">
      <c r="A3" s="83" t="s">
        <v>2</v>
      </c>
      <c r="B3" s="84"/>
      <c r="C3" s="82" t="s">
        <v>3</v>
      </c>
    </row>
    <row r="4" ht="22.5" customHeight="1" spans="1:3">
      <c r="A4" s="83" t="s">
        <v>4</v>
      </c>
      <c r="B4" s="84"/>
      <c r="C4" s="82" t="s">
        <v>5</v>
      </c>
    </row>
    <row r="5" ht="22.5" customHeight="1" spans="1:3">
      <c r="A5" s="83" t="s">
        <v>6</v>
      </c>
      <c r="B5" s="84"/>
      <c r="C5" s="82" t="s">
        <v>7</v>
      </c>
    </row>
    <row r="6" ht="22.5" customHeight="1" spans="1:3">
      <c r="A6" s="82" t="s">
        <v>8</v>
      </c>
      <c r="B6" s="82"/>
      <c r="C6" s="82"/>
    </row>
    <row r="7" ht="22.5" customHeight="1" spans="1:3">
      <c r="A7" s="85" t="s">
        <v>9</v>
      </c>
      <c r="B7" s="82" t="s">
        <v>10</v>
      </c>
      <c r="C7" s="82" t="s">
        <v>11</v>
      </c>
    </row>
    <row r="8" ht="22.5" customHeight="1" spans="1:3">
      <c r="A8" s="86"/>
      <c r="B8" s="82" t="s">
        <v>12</v>
      </c>
      <c r="C8" s="82" t="s">
        <v>13</v>
      </c>
    </row>
    <row r="9" ht="22.5" customHeight="1" spans="1:3">
      <c r="A9" s="85" t="s">
        <v>14</v>
      </c>
      <c r="B9" s="82" t="s">
        <v>10</v>
      </c>
      <c r="C9" s="82" t="s">
        <v>15</v>
      </c>
    </row>
    <row r="10" ht="22.5" customHeight="1" spans="1:3">
      <c r="A10" s="86"/>
      <c r="B10" s="82" t="s">
        <v>12</v>
      </c>
      <c r="C10" s="82" t="s">
        <v>16</v>
      </c>
    </row>
    <row r="11" ht="22.5" customHeight="1" spans="1:3">
      <c r="A11" s="85" t="s">
        <v>17</v>
      </c>
      <c r="B11" s="82" t="s">
        <v>10</v>
      </c>
      <c r="C11" s="82" t="s">
        <v>18</v>
      </c>
    </row>
    <row r="12" ht="22.5" customHeight="1" spans="1:3">
      <c r="A12" s="86"/>
      <c r="B12" s="82" t="s">
        <v>12</v>
      </c>
      <c r="C12" s="82" t="s">
        <v>19</v>
      </c>
    </row>
    <row r="13" ht="22.5" customHeight="1" spans="1:3">
      <c r="A13" s="85" t="s">
        <v>20</v>
      </c>
      <c r="B13" s="82" t="s">
        <v>10</v>
      </c>
      <c r="C13" s="82" t="s">
        <v>21</v>
      </c>
    </row>
    <row r="14" ht="22.5" customHeight="1" spans="1:3">
      <c r="A14" s="86"/>
      <c r="B14" s="82" t="s">
        <v>12</v>
      </c>
      <c r="C14" s="82" t="s">
        <v>22</v>
      </c>
    </row>
    <row r="15" ht="22.5" customHeight="1" spans="1:3">
      <c r="A15" s="85" t="s">
        <v>23</v>
      </c>
      <c r="B15" s="82" t="s">
        <v>10</v>
      </c>
      <c r="C15" s="82" t="s">
        <v>24</v>
      </c>
    </row>
    <row r="16" ht="22.5" customHeight="1" spans="1:3">
      <c r="A16" s="86"/>
      <c r="B16" s="82" t="s">
        <v>12</v>
      </c>
      <c r="C16" s="82" t="s">
        <v>25</v>
      </c>
    </row>
    <row r="17" ht="22.5" customHeight="1" spans="1:3">
      <c r="A17" s="85" t="s">
        <v>26</v>
      </c>
      <c r="B17" s="82" t="s">
        <v>10</v>
      </c>
      <c r="C17" s="82" t="s">
        <v>27</v>
      </c>
    </row>
    <row r="18" ht="22.5" customHeight="1" spans="1:3">
      <c r="A18" s="86"/>
      <c r="B18" s="82" t="s">
        <v>12</v>
      </c>
      <c r="C18" s="82" t="s">
        <v>28</v>
      </c>
    </row>
    <row r="19" ht="22.5" customHeight="1" spans="1:3">
      <c r="A19" s="82" t="s">
        <v>29</v>
      </c>
      <c r="B19" s="82"/>
      <c r="C19" s="82"/>
    </row>
  </sheetData>
  <mergeCells count="13">
    <mergeCell ref="A1:C1"/>
    <mergeCell ref="A2:C2"/>
    <mergeCell ref="A3:B3"/>
    <mergeCell ref="A4:B4"/>
    <mergeCell ref="A5:B5"/>
    <mergeCell ref="A6:C6"/>
    <mergeCell ref="A19:C19"/>
    <mergeCell ref="A7:A8"/>
    <mergeCell ref="A9:A10"/>
    <mergeCell ref="A11:A12"/>
    <mergeCell ref="A13:A14"/>
    <mergeCell ref="A15:A16"/>
    <mergeCell ref="A17:A1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40"/>
  <sheetViews>
    <sheetView workbookViewId="0">
      <pane xSplit="3" ySplit="2" topLeftCell="D322" activePane="bottomRight" state="frozen"/>
      <selection/>
      <selection pane="topRight"/>
      <selection pane="bottomLeft"/>
      <selection pane="bottomRight" activeCell="D404" sqref="D404"/>
    </sheetView>
  </sheetViews>
  <sheetFormatPr defaultColWidth="9" defaultRowHeight="12"/>
  <cols>
    <col min="1" max="1" width="9.125" style="15" customWidth="1"/>
    <col min="2" max="2" width="31.325" style="16" customWidth="1"/>
    <col min="3" max="3" width="21.625" style="16" customWidth="1"/>
    <col min="4" max="4" width="25" style="17" customWidth="1"/>
    <col min="5" max="5" width="22.375" style="17" customWidth="1"/>
    <col min="6" max="6" width="12.7833333333333" style="18" customWidth="1"/>
    <col min="7" max="7" width="11.25" style="16" customWidth="1"/>
    <col min="8" max="8" width="18.625" style="16" customWidth="1"/>
    <col min="9" max="9" width="9.25" style="16" customWidth="1"/>
    <col min="10" max="10" width="11.25" style="16" customWidth="1"/>
    <col min="11" max="11" width="9.25833333333333" style="16" customWidth="1"/>
    <col min="12" max="12" width="11.25" style="16" customWidth="1"/>
    <col min="13" max="13" width="8.81666666666667" style="16" customWidth="1"/>
    <col min="14" max="14" width="11.25" style="16" customWidth="1"/>
    <col min="15" max="16384" width="9" style="16"/>
  </cols>
  <sheetData>
    <row r="1" ht="33.75" spans="1:14">
      <c r="A1" s="19" t="s">
        <v>30</v>
      </c>
      <c r="B1" s="19"/>
      <c r="C1" s="19"/>
      <c r="D1" s="19"/>
      <c r="E1" s="19"/>
      <c r="F1" s="20"/>
      <c r="G1" s="19"/>
      <c r="H1" s="19"/>
      <c r="I1" s="19"/>
      <c r="J1" s="19"/>
      <c r="K1" s="19"/>
      <c r="L1" s="19"/>
      <c r="M1" s="19"/>
      <c r="N1" s="19"/>
    </row>
    <row r="2" ht="20" customHeight="1" spans="1:17">
      <c r="A2" s="21" t="s">
        <v>31</v>
      </c>
      <c r="B2" s="22" t="s">
        <v>32</v>
      </c>
      <c r="C2" s="23"/>
      <c r="D2" s="24" t="s">
        <v>33</v>
      </c>
      <c r="E2" s="25"/>
      <c r="F2" s="26" t="s">
        <v>34</v>
      </c>
      <c r="G2" s="26" t="s">
        <v>35</v>
      </c>
      <c r="H2" s="26" t="s">
        <v>36</v>
      </c>
      <c r="I2" s="26" t="s">
        <v>37</v>
      </c>
      <c r="J2" s="26" t="s">
        <v>38</v>
      </c>
      <c r="K2" s="26" t="s">
        <v>39</v>
      </c>
      <c r="L2" s="26" t="s">
        <v>40</v>
      </c>
      <c r="M2" s="26" t="s">
        <v>41</v>
      </c>
      <c r="N2" s="26" t="s">
        <v>42</v>
      </c>
      <c r="O2" s="26" t="s">
        <v>43</v>
      </c>
      <c r="P2" s="26" t="s">
        <v>44</v>
      </c>
      <c r="Q2" s="26" t="s">
        <v>45</v>
      </c>
    </row>
    <row r="3" ht="20" customHeight="1" spans="1:17">
      <c r="A3" s="21"/>
      <c r="B3" s="27" t="s">
        <v>46</v>
      </c>
      <c r="C3" s="27" t="s">
        <v>47</v>
      </c>
      <c r="D3" s="21" t="s">
        <v>48</v>
      </c>
      <c r="E3" s="21" t="s">
        <v>49</v>
      </c>
      <c r="F3" s="26">
        <v>13.939</v>
      </c>
      <c r="G3" s="26">
        <v>14.42</v>
      </c>
      <c r="H3" s="26">
        <v>30.02</v>
      </c>
      <c r="I3" s="26">
        <v>20.73</v>
      </c>
      <c r="J3" s="26">
        <v>6.623</v>
      </c>
      <c r="K3" s="26">
        <v>6.71</v>
      </c>
      <c r="L3" s="26">
        <v>7.56</v>
      </c>
      <c r="M3" s="26">
        <v>2.76</v>
      </c>
      <c r="N3" s="26">
        <v>5.95</v>
      </c>
      <c r="O3" s="26">
        <v>1.65</v>
      </c>
      <c r="P3" s="26">
        <v>4.84</v>
      </c>
      <c r="Q3" s="26">
        <v>11.853</v>
      </c>
    </row>
    <row r="4" ht="20" customHeight="1" spans="1:5">
      <c r="A4" s="21"/>
      <c r="B4" s="28">
        <v>12</v>
      </c>
      <c r="C4" s="28">
        <f>SUM(E7+E58+E243+E284+E421+E490-2)</f>
        <v>261</v>
      </c>
      <c r="D4" s="29">
        <f>SUM(F3:Q3)</f>
        <v>127.055</v>
      </c>
      <c r="E4" s="29">
        <f>SUM(G7+G58+G243+G284+G421+G490-6)</f>
        <v>560.518</v>
      </c>
    </row>
    <row r="5" ht="20" customHeight="1" spans="1:5">
      <c r="A5" s="21"/>
      <c r="B5" s="27" t="s">
        <v>50</v>
      </c>
      <c r="C5" s="28">
        <f>SUM(B4+C4)</f>
        <v>273</v>
      </c>
      <c r="D5" s="21" t="s">
        <v>50</v>
      </c>
      <c r="E5" s="29">
        <f>SUM(D4+E4)</f>
        <v>687.573</v>
      </c>
    </row>
    <row r="6" ht="36" customHeight="1" spans="1:14">
      <c r="A6" s="30" t="s">
        <v>51</v>
      </c>
      <c r="B6" s="31"/>
      <c r="C6" s="32" t="s">
        <v>52</v>
      </c>
      <c r="D6" s="33" t="s">
        <v>53</v>
      </c>
      <c r="E6" s="33" t="s">
        <v>54</v>
      </c>
      <c r="F6" s="34" t="s">
        <v>55</v>
      </c>
      <c r="G6" s="34" t="s">
        <v>56</v>
      </c>
      <c r="H6" s="32"/>
      <c r="I6" s="32"/>
      <c r="J6" s="32"/>
      <c r="K6" s="32"/>
      <c r="L6" s="32"/>
      <c r="M6" s="32"/>
      <c r="N6" s="32"/>
    </row>
    <row r="7" ht="23" customHeight="1" spans="1:14">
      <c r="A7" s="35"/>
      <c r="B7" s="36"/>
      <c r="C7" s="32">
        <v>31</v>
      </c>
      <c r="D7" s="33">
        <v>2</v>
      </c>
      <c r="E7" s="33">
        <v>29</v>
      </c>
      <c r="F7" s="37">
        <f>SUM(F10+F17)</f>
        <v>20.15</v>
      </c>
      <c r="G7" s="37">
        <f>SUM(F24:F29)+F32+SUM(F35:F56)</f>
        <v>51.31</v>
      </c>
      <c r="H7" s="32"/>
      <c r="I7" s="52"/>
      <c r="J7" s="52"/>
      <c r="K7" s="52"/>
      <c r="L7" s="52"/>
      <c r="M7" s="52"/>
      <c r="N7" s="52"/>
    </row>
    <row r="8" spans="1:14">
      <c r="A8" s="38" t="s">
        <v>57</v>
      </c>
      <c r="B8" s="39" t="s">
        <v>58</v>
      </c>
      <c r="C8" s="38" t="s">
        <v>59</v>
      </c>
      <c r="D8" s="39" t="s">
        <v>60</v>
      </c>
      <c r="E8" s="39" t="s">
        <v>61</v>
      </c>
      <c r="F8" s="40" t="s">
        <v>62</v>
      </c>
      <c r="G8" s="41" t="s">
        <v>63</v>
      </c>
      <c r="H8" s="42"/>
      <c r="I8" s="41" t="s">
        <v>64</v>
      </c>
      <c r="J8" s="42"/>
      <c r="K8" s="41" t="s">
        <v>65</v>
      </c>
      <c r="L8" s="42"/>
      <c r="M8" s="41" t="s">
        <v>66</v>
      </c>
      <c r="N8" s="42"/>
    </row>
    <row r="9" spans="1:14">
      <c r="A9" s="43"/>
      <c r="B9" s="44"/>
      <c r="C9" s="43"/>
      <c r="D9" s="44"/>
      <c r="E9" s="44"/>
      <c r="F9" s="45"/>
      <c r="G9" s="46" t="s">
        <v>67</v>
      </c>
      <c r="H9" s="46" t="s">
        <v>68</v>
      </c>
      <c r="I9" s="46" t="s">
        <v>67</v>
      </c>
      <c r="J9" s="46" t="s">
        <v>68</v>
      </c>
      <c r="K9" s="46" t="s">
        <v>67</v>
      </c>
      <c r="L9" s="46" t="s">
        <v>68</v>
      </c>
      <c r="M9" s="46" t="s">
        <v>67</v>
      </c>
      <c r="N9" s="46" t="s">
        <v>68</v>
      </c>
    </row>
    <row r="10" ht="24" spans="1:14">
      <c r="A10" s="47" t="s">
        <v>69</v>
      </c>
      <c r="B10" s="47" t="s">
        <v>70</v>
      </c>
      <c r="C10" s="48" t="s">
        <v>71</v>
      </c>
      <c r="D10" s="49" t="s">
        <v>72</v>
      </c>
      <c r="E10" s="49" t="s">
        <v>73</v>
      </c>
      <c r="F10" s="50">
        <v>10.72</v>
      </c>
      <c r="G10" s="47" t="s">
        <v>74</v>
      </c>
      <c r="H10" s="49" t="s">
        <v>75</v>
      </c>
      <c r="I10" s="47" t="s">
        <v>76</v>
      </c>
      <c r="J10" s="49" t="s">
        <v>77</v>
      </c>
      <c r="K10" s="47" t="s">
        <v>78</v>
      </c>
      <c r="L10" s="47" t="s">
        <v>78</v>
      </c>
      <c r="M10" s="47" t="s">
        <v>78</v>
      </c>
      <c r="N10" s="47" t="s">
        <v>78</v>
      </c>
    </row>
    <row r="11" ht="24" spans="1:14">
      <c r="A11" s="47"/>
      <c r="B11" s="47" t="s">
        <v>79</v>
      </c>
      <c r="C11" s="47" t="s">
        <v>80</v>
      </c>
      <c r="D11" s="49" t="s">
        <v>72</v>
      </c>
      <c r="E11" s="49" t="s">
        <v>81</v>
      </c>
      <c r="F11" s="50">
        <v>3.43</v>
      </c>
      <c r="G11" s="47" t="s">
        <v>74</v>
      </c>
      <c r="H11" s="49" t="s">
        <v>75</v>
      </c>
      <c r="I11" s="47" t="s">
        <v>76</v>
      </c>
      <c r="J11" s="49" t="s">
        <v>77</v>
      </c>
      <c r="K11" s="47" t="s">
        <v>82</v>
      </c>
      <c r="L11" s="47" t="s">
        <v>83</v>
      </c>
      <c r="M11" s="47" t="s">
        <v>84</v>
      </c>
      <c r="N11" s="47" t="s">
        <v>85</v>
      </c>
    </row>
    <row r="12" ht="24" spans="1:14">
      <c r="A12" s="47"/>
      <c r="B12" s="47" t="s">
        <v>86</v>
      </c>
      <c r="C12" s="47" t="s">
        <v>87</v>
      </c>
      <c r="D12" s="49" t="s">
        <v>81</v>
      </c>
      <c r="E12" s="49" t="s">
        <v>88</v>
      </c>
      <c r="F12" s="50">
        <v>0.97</v>
      </c>
      <c r="G12" s="47" t="s">
        <v>74</v>
      </c>
      <c r="H12" s="49" t="s">
        <v>75</v>
      </c>
      <c r="I12" s="47" t="s">
        <v>76</v>
      </c>
      <c r="J12" s="49" t="s">
        <v>77</v>
      </c>
      <c r="K12" s="47" t="s">
        <v>89</v>
      </c>
      <c r="L12" s="47" t="s">
        <v>83</v>
      </c>
      <c r="M12" s="47" t="s">
        <v>90</v>
      </c>
      <c r="N12" s="47" t="s">
        <v>91</v>
      </c>
    </row>
    <row r="13" ht="24" spans="1:14">
      <c r="A13" s="47"/>
      <c r="B13" s="47" t="s">
        <v>92</v>
      </c>
      <c r="C13" s="47" t="s">
        <v>93</v>
      </c>
      <c r="D13" s="49" t="s">
        <v>88</v>
      </c>
      <c r="E13" s="49" t="s">
        <v>94</v>
      </c>
      <c r="F13" s="50">
        <v>1.24</v>
      </c>
      <c r="G13" s="47" t="s">
        <v>74</v>
      </c>
      <c r="H13" s="49" t="s">
        <v>75</v>
      </c>
      <c r="I13" s="47" t="s">
        <v>76</v>
      </c>
      <c r="J13" s="49" t="s">
        <v>77</v>
      </c>
      <c r="K13" s="49" t="s">
        <v>95</v>
      </c>
      <c r="L13" s="49" t="s">
        <v>83</v>
      </c>
      <c r="M13" s="49" t="s">
        <v>96</v>
      </c>
      <c r="N13" s="49" t="s">
        <v>97</v>
      </c>
    </row>
    <row r="14" ht="24" spans="1:14">
      <c r="A14" s="47"/>
      <c r="B14" s="47" t="s">
        <v>98</v>
      </c>
      <c r="C14" s="47" t="s">
        <v>99</v>
      </c>
      <c r="D14" s="49" t="s">
        <v>94</v>
      </c>
      <c r="E14" s="49" t="s">
        <v>100</v>
      </c>
      <c r="F14" s="50">
        <v>2.35</v>
      </c>
      <c r="G14" s="47" t="s">
        <v>74</v>
      </c>
      <c r="H14" s="49" t="s">
        <v>75</v>
      </c>
      <c r="I14" s="47" t="s">
        <v>76</v>
      </c>
      <c r="J14" s="49" t="s">
        <v>77</v>
      </c>
      <c r="K14" s="47" t="s">
        <v>101</v>
      </c>
      <c r="L14" s="47" t="s">
        <v>102</v>
      </c>
      <c r="M14" s="47" t="s">
        <v>103</v>
      </c>
      <c r="N14" s="47" t="s">
        <v>85</v>
      </c>
    </row>
    <row r="15" ht="24" spans="1:14">
      <c r="A15" s="47"/>
      <c r="B15" s="47" t="s">
        <v>104</v>
      </c>
      <c r="C15" s="47" t="s">
        <v>105</v>
      </c>
      <c r="D15" s="49" t="s">
        <v>100</v>
      </c>
      <c r="E15" s="49" t="s">
        <v>106</v>
      </c>
      <c r="F15" s="50">
        <v>0.76</v>
      </c>
      <c r="G15" s="47" t="s">
        <v>74</v>
      </c>
      <c r="H15" s="49" t="s">
        <v>75</v>
      </c>
      <c r="I15" s="47" t="s">
        <v>76</v>
      </c>
      <c r="J15" s="49" t="s">
        <v>77</v>
      </c>
      <c r="K15" s="47" t="s">
        <v>107</v>
      </c>
      <c r="L15" s="47" t="s">
        <v>83</v>
      </c>
      <c r="M15" s="47" t="s">
        <v>108</v>
      </c>
      <c r="N15" s="47" t="s">
        <v>85</v>
      </c>
    </row>
    <row r="16" ht="24" spans="1:14">
      <c r="A16" s="47"/>
      <c r="B16" s="47" t="s">
        <v>109</v>
      </c>
      <c r="C16" s="47" t="s">
        <v>110</v>
      </c>
      <c r="D16" s="49" t="s">
        <v>106</v>
      </c>
      <c r="E16" s="49" t="s">
        <v>73</v>
      </c>
      <c r="F16" s="50">
        <v>1.97</v>
      </c>
      <c r="G16" s="47" t="s">
        <v>74</v>
      </c>
      <c r="H16" s="49" t="s">
        <v>75</v>
      </c>
      <c r="I16" s="47" t="s">
        <v>76</v>
      </c>
      <c r="J16" s="49" t="s">
        <v>77</v>
      </c>
      <c r="K16" s="49" t="s">
        <v>111</v>
      </c>
      <c r="L16" s="49" t="s">
        <v>83</v>
      </c>
      <c r="M16" s="49" t="s">
        <v>112</v>
      </c>
      <c r="N16" s="49" t="s">
        <v>85</v>
      </c>
    </row>
    <row r="17" ht="24" spans="1:14">
      <c r="A17" s="47" t="s">
        <v>113</v>
      </c>
      <c r="B17" s="47" t="s">
        <v>114</v>
      </c>
      <c r="C17" s="51" t="s">
        <v>115</v>
      </c>
      <c r="D17" s="49" t="s">
        <v>73</v>
      </c>
      <c r="E17" s="49" t="s">
        <v>116</v>
      </c>
      <c r="F17" s="50">
        <v>9.43</v>
      </c>
      <c r="G17" s="47" t="s">
        <v>117</v>
      </c>
      <c r="H17" s="49" t="s">
        <v>118</v>
      </c>
      <c r="I17" s="49" t="s">
        <v>76</v>
      </c>
      <c r="J17" s="49" t="s">
        <v>77</v>
      </c>
      <c r="K17" s="47" t="s">
        <v>78</v>
      </c>
      <c r="L17" s="47" t="s">
        <v>78</v>
      </c>
      <c r="M17" s="47" t="s">
        <v>78</v>
      </c>
      <c r="N17" s="47" t="s">
        <v>78</v>
      </c>
    </row>
    <row r="18" ht="24" spans="1:14">
      <c r="A18" s="47"/>
      <c r="B18" s="47" t="s">
        <v>119</v>
      </c>
      <c r="C18" s="47" t="s">
        <v>120</v>
      </c>
      <c r="D18" s="49" t="s">
        <v>73</v>
      </c>
      <c r="E18" s="49" t="s">
        <v>121</v>
      </c>
      <c r="F18" s="50">
        <v>2.84</v>
      </c>
      <c r="G18" s="47" t="s">
        <v>117</v>
      </c>
      <c r="H18" s="49" t="s">
        <v>118</v>
      </c>
      <c r="I18" s="49" t="s">
        <v>76</v>
      </c>
      <c r="J18" s="49" t="s">
        <v>77</v>
      </c>
      <c r="K18" s="49" t="s">
        <v>122</v>
      </c>
      <c r="L18" s="49" t="s">
        <v>123</v>
      </c>
      <c r="M18" s="49" t="s">
        <v>124</v>
      </c>
      <c r="N18" s="49" t="s">
        <v>125</v>
      </c>
    </row>
    <row r="19" ht="24" spans="1:14">
      <c r="A19" s="47"/>
      <c r="B19" s="47" t="s">
        <v>126</v>
      </c>
      <c r="C19" s="47" t="s">
        <v>127</v>
      </c>
      <c r="D19" s="49" t="s">
        <v>121</v>
      </c>
      <c r="E19" s="49" t="s">
        <v>128</v>
      </c>
      <c r="F19" s="50">
        <v>1.31</v>
      </c>
      <c r="G19" s="47" t="s">
        <v>117</v>
      </c>
      <c r="H19" s="49" t="s">
        <v>118</v>
      </c>
      <c r="I19" s="49" t="s">
        <v>76</v>
      </c>
      <c r="J19" s="49" t="s">
        <v>77</v>
      </c>
      <c r="K19" s="49" t="s">
        <v>129</v>
      </c>
      <c r="L19" s="49" t="s">
        <v>83</v>
      </c>
      <c r="M19" s="49" t="s">
        <v>130</v>
      </c>
      <c r="N19" s="49" t="s">
        <v>85</v>
      </c>
    </row>
    <row r="20" ht="24" spans="1:14">
      <c r="A20" s="47"/>
      <c r="B20" s="47" t="s">
        <v>131</v>
      </c>
      <c r="C20" s="47" t="s">
        <v>132</v>
      </c>
      <c r="D20" s="49" t="s">
        <v>128</v>
      </c>
      <c r="E20" s="49" t="s">
        <v>133</v>
      </c>
      <c r="F20" s="50">
        <v>2.24</v>
      </c>
      <c r="G20" s="47" t="s">
        <v>117</v>
      </c>
      <c r="H20" s="49" t="s">
        <v>118</v>
      </c>
      <c r="I20" s="49" t="s">
        <v>76</v>
      </c>
      <c r="J20" s="49" t="s">
        <v>77</v>
      </c>
      <c r="K20" s="49" t="s">
        <v>134</v>
      </c>
      <c r="L20" s="49" t="s">
        <v>83</v>
      </c>
      <c r="M20" s="49" t="s">
        <v>135</v>
      </c>
      <c r="N20" s="49" t="s">
        <v>85</v>
      </c>
    </row>
    <row r="21" ht="24" spans="1:14">
      <c r="A21" s="47"/>
      <c r="B21" s="47" t="s">
        <v>136</v>
      </c>
      <c r="C21" s="47" t="s">
        <v>137</v>
      </c>
      <c r="D21" s="49" t="s">
        <v>133</v>
      </c>
      <c r="E21" s="49" t="s">
        <v>138</v>
      </c>
      <c r="F21" s="50">
        <v>0.89</v>
      </c>
      <c r="G21" s="47" t="s">
        <v>117</v>
      </c>
      <c r="H21" s="49" t="s">
        <v>118</v>
      </c>
      <c r="I21" s="49" t="s">
        <v>76</v>
      </c>
      <c r="J21" s="49" t="s">
        <v>77</v>
      </c>
      <c r="K21" s="49" t="s">
        <v>139</v>
      </c>
      <c r="L21" s="49" t="s">
        <v>91</v>
      </c>
      <c r="M21" s="49" t="s">
        <v>140</v>
      </c>
      <c r="N21" s="49" t="s">
        <v>85</v>
      </c>
    </row>
    <row r="22" ht="24" spans="1:14">
      <c r="A22" s="47"/>
      <c r="B22" s="47" t="s">
        <v>141</v>
      </c>
      <c r="C22" s="47" t="s">
        <v>142</v>
      </c>
      <c r="D22" s="49" t="s">
        <v>138</v>
      </c>
      <c r="E22" s="49" t="s">
        <v>143</v>
      </c>
      <c r="F22" s="50">
        <v>1.51</v>
      </c>
      <c r="G22" s="47" t="s">
        <v>117</v>
      </c>
      <c r="H22" s="49" t="s">
        <v>118</v>
      </c>
      <c r="I22" s="49" t="s">
        <v>76</v>
      </c>
      <c r="J22" s="49" t="s">
        <v>77</v>
      </c>
      <c r="K22" s="49" t="s">
        <v>144</v>
      </c>
      <c r="L22" s="49" t="s">
        <v>83</v>
      </c>
      <c r="M22" s="49" t="s">
        <v>145</v>
      </c>
      <c r="N22" s="49" t="s">
        <v>85</v>
      </c>
    </row>
    <row r="23" ht="24" spans="1:14">
      <c r="A23" s="47"/>
      <c r="B23" s="47" t="s">
        <v>146</v>
      </c>
      <c r="C23" s="47" t="s">
        <v>147</v>
      </c>
      <c r="D23" s="49" t="s">
        <v>143</v>
      </c>
      <c r="E23" s="49" t="s">
        <v>148</v>
      </c>
      <c r="F23" s="50">
        <v>0.64</v>
      </c>
      <c r="G23" s="47" t="s">
        <v>117</v>
      </c>
      <c r="H23" s="49" t="s">
        <v>118</v>
      </c>
      <c r="I23" s="49" t="s">
        <v>76</v>
      </c>
      <c r="J23" s="49" t="s">
        <v>77</v>
      </c>
      <c r="K23" s="49" t="s">
        <v>149</v>
      </c>
      <c r="L23" s="49" t="s">
        <v>83</v>
      </c>
      <c r="M23" s="49" t="s">
        <v>150</v>
      </c>
      <c r="N23" s="49" t="s">
        <v>85</v>
      </c>
    </row>
    <row r="24" spans="1:14">
      <c r="A24" s="47" t="s">
        <v>151</v>
      </c>
      <c r="B24" s="47" t="s">
        <v>152</v>
      </c>
      <c r="C24" s="48" t="s">
        <v>153</v>
      </c>
      <c r="D24" s="49" t="s">
        <v>154</v>
      </c>
      <c r="E24" s="49" t="s">
        <v>35</v>
      </c>
      <c r="F24" s="50">
        <v>0.76</v>
      </c>
      <c r="G24" s="47" t="s">
        <v>155</v>
      </c>
      <c r="H24" s="49" t="s">
        <v>156</v>
      </c>
      <c r="I24" s="49" t="s">
        <v>157</v>
      </c>
      <c r="J24" s="49" t="s">
        <v>158</v>
      </c>
      <c r="K24" s="49" t="s">
        <v>122</v>
      </c>
      <c r="L24" s="49" t="s">
        <v>123</v>
      </c>
      <c r="M24" s="49" t="s">
        <v>124</v>
      </c>
      <c r="N24" s="49" t="s">
        <v>125</v>
      </c>
    </row>
    <row r="25" spans="1:14">
      <c r="A25" s="47" t="s">
        <v>159</v>
      </c>
      <c r="B25" s="47" t="s">
        <v>160</v>
      </c>
      <c r="C25" s="48" t="s">
        <v>161</v>
      </c>
      <c r="D25" s="49" t="s">
        <v>162</v>
      </c>
      <c r="E25" s="49" t="s">
        <v>121</v>
      </c>
      <c r="F25" s="50">
        <v>1.81</v>
      </c>
      <c r="G25" s="47" t="s">
        <v>155</v>
      </c>
      <c r="H25" s="49" t="s">
        <v>156</v>
      </c>
      <c r="I25" s="49" t="s">
        <v>157</v>
      </c>
      <c r="J25" s="49" t="s">
        <v>158</v>
      </c>
      <c r="K25" s="49" t="s">
        <v>122</v>
      </c>
      <c r="L25" s="49" t="s">
        <v>123</v>
      </c>
      <c r="M25" s="49" t="s">
        <v>124</v>
      </c>
      <c r="N25" s="49" t="s">
        <v>125</v>
      </c>
    </row>
    <row r="26" spans="1:14">
      <c r="A26" s="47" t="s">
        <v>163</v>
      </c>
      <c r="B26" s="47" t="s">
        <v>164</v>
      </c>
      <c r="C26" s="48" t="s">
        <v>165</v>
      </c>
      <c r="D26" s="49" t="s">
        <v>166</v>
      </c>
      <c r="E26" s="49" t="s">
        <v>167</v>
      </c>
      <c r="F26" s="50">
        <v>2.68</v>
      </c>
      <c r="G26" s="47" t="s">
        <v>155</v>
      </c>
      <c r="H26" s="49" t="s">
        <v>156</v>
      </c>
      <c r="I26" s="49" t="s">
        <v>168</v>
      </c>
      <c r="J26" s="49" t="s">
        <v>169</v>
      </c>
      <c r="K26" s="49" t="s">
        <v>129</v>
      </c>
      <c r="L26" s="49" t="s">
        <v>83</v>
      </c>
      <c r="M26" s="49" t="s">
        <v>130</v>
      </c>
      <c r="N26" s="49" t="s">
        <v>85</v>
      </c>
    </row>
    <row r="27" spans="1:14">
      <c r="A27" s="47" t="s">
        <v>170</v>
      </c>
      <c r="B27" s="47" t="s">
        <v>171</v>
      </c>
      <c r="C27" s="48" t="s">
        <v>172</v>
      </c>
      <c r="D27" s="49" t="s">
        <v>173</v>
      </c>
      <c r="E27" s="49" t="s">
        <v>174</v>
      </c>
      <c r="F27" s="50">
        <v>3.71</v>
      </c>
      <c r="G27" s="49" t="s">
        <v>175</v>
      </c>
      <c r="H27" s="49" t="s">
        <v>176</v>
      </c>
      <c r="I27" s="49" t="s">
        <v>177</v>
      </c>
      <c r="J27" s="49" t="s">
        <v>178</v>
      </c>
      <c r="K27" s="49" t="s">
        <v>179</v>
      </c>
      <c r="L27" s="49" t="s">
        <v>83</v>
      </c>
      <c r="M27" s="49" t="s">
        <v>180</v>
      </c>
      <c r="N27" s="49" t="s">
        <v>85</v>
      </c>
    </row>
    <row r="28" spans="1:14">
      <c r="A28" s="47" t="s">
        <v>181</v>
      </c>
      <c r="B28" s="47" t="s">
        <v>182</v>
      </c>
      <c r="C28" s="48" t="s">
        <v>183</v>
      </c>
      <c r="D28" s="49" t="s">
        <v>184</v>
      </c>
      <c r="E28" s="49" t="s">
        <v>172</v>
      </c>
      <c r="F28" s="50">
        <v>0.69</v>
      </c>
      <c r="G28" s="47" t="s">
        <v>155</v>
      </c>
      <c r="H28" s="49" t="s">
        <v>156</v>
      </c>
      <c r="I28" s="49" t="s">
        <v>185</v>
      </c>
      <c r="J28" s="49" t="s">
        <v>186</v>
      </c>
      <c r="K28" s="49" t="s">
        <v>179</v>
      </c>
      <c r="L28" s="49" t="s">
        <v>83</v>
      </c>
      <c r="M28" s="49" t="s">
        <v>180</v>
      </c>
      <c r="N28" s="49" t="s">
        <v>85</v>
      </c>
    </row>
    <row r="29" ht="24" spans="1:14">
      <c r="A29" s="47" t="s">
        <v>187</v>
      </c>
      <c r="B29" s="47" t="s">
        <v>188</v>
      </c>
      <c r="C29" s="48" t="s">
        <v>189</v>
      </c>
      <c r="D29" s="49" t="s">
        <v>190</v>
      </c>
      <c r="E29" s="49" t="s">
        <v>191</v>
      </c>
      <c r="F29" s="50">
        <v>4.3</v>
      </c>
      <c r="G29" s="47" t="s">
        <v>74</v>
      </c>
      <c r="H29" s="49" t="s">
        <v>75</v>
      </c>
      <c r="I29" s="49" t="s">
        <v>76</v>
      </c>
      <c r="J29" s="49" t="s">
        <v>77</v>
      </c>
      <c r="K29" s="49" t="s">
        <v>78</v>
      </c>
      <c r="L29" s="49" t="s">
        <v>78</v>
      </c>
      <c r="M29" s="49" t="s">
        <v>78</v>
      </c>
      <c r="N29" s="49" t="s">
        <v>78</v>
      </c>
    </row>
    <row r="30" ht="24" spans="1:14">
      <c r="A30" s="47"/>
      <c r="B30" s="47" t="s">
        <v>192</v>
      </c>
      <c r="C30" s="47" t="s">
        <v>193</v>
      </c>
      <c r="D30" s="49" t="s">
        <v>190</v>
      </c>
      <c r="E30" s="49" t="s">
        <v>194</v>
      </c>
      <c r="F30" s="50">
        <v>0.67</v>
      </c>
      <c r="G30" s="47" t="s">
        <v>74</v>
      </c>
      <c r="H30" s="49" t="s">
        <v>75</v>
      </c>
      <c r="I30" s="49" t="s">
        <v>185</v>
      </c>
      <c r="J30" s="49" t="s">
        <v>186</v>
      </c>
      <c r="K30" s="49" t="s">
        <v>195</v>
      </c>
      <c r="L30" s="49" t="s">
        <v>85</v>
      </c>
      <c r="M30" s="49" t="s">
        <v>196</v>
      </c>
      <c r="N30" s="49" t="s">
        <v>197</v>
      </c>
    </row>
    <row r="31" ht="24" spans="1:14">
      <c r="A31" s="47"/>
      <c r="B31" s="47" t="s">
        <v>198</v>
      </c>
      <c r="C31" s="47" t="s">
        <v>199</v>
      </c>
      <c r="D31" s="49" t="s">
        <v>194</v>
      </c>
      <c r="E31" s="49" t="s">
        <v>191</v>
      </c>
      <c r="F31" s="50">
        <v>3.62</v>
      </c>
      <c r="G31" s="47" t="s">
        <v>74</v>
      </c>
      <c r="H31" s="49" t="s">
        <v>75</v>
      </c>
      <c r="I31" s="49" t="s">
        <v>76</v>
      </c>
      <c r="J31" s="49" t="s">
        <v>200</v>
      </c>
      <c r="K31" s="49" t="s">
        <v>134</v>
      </c>
      <c r="L31" s="49" t="s">
        <v>83</v>
      </c>
      <c r="M31" s="49" t="s">
        <v>135</v>
      </c>
      <c r="N31" s="49" t="s">
        <v>85</v>
      </c>
    </row>
    <row r="32" spans="1:14">
      <c r="A32" s="47" t="s">
        <v>201</v>
      </c>
      <c r="B32" s="47" t="s">
        <v>202</v>
      </c>
      <c r="C32" s="48" t="s">
        <v>203</v>
      </c>
      <c r="D32" s="49" t="s">
        <v>204</v>
      </c>
      <c r="E32" s="49" t="s">
        <v>133</v>
      </c>
      <c r="F32" s="50">
        <v>5.68</v>
      </c>
      <c r="G32" s="47" t="s">
        <v>155</v>
      </c>
      <c r="H32" s="49" t="s">
        <v>156</v>
      </c>
      <c r="I32" s="49" t="s">
        <v>78</v>
      </c>
      <c r="J32" s="49" t="s">
        <v>78</v>
      </c>
      <c r="K32" s="49" t="s">
        <v>78</v>
      </c>
      <c r="L32" s="49" t="s">
        <v>78</v>
      </c>
      <c r="M32" s="49" t="s">
        <v>78</v>
      </c>
      <c r="N32" s="49" t="s">
        <v>78</v>
      </c>
    </row>
    <row r="33" spans="1:14">
      <c r="A33" s="47"/>
      <c r="B33" s="47" t="s">
        <v>205</v>
      </c>
      <c r="C33" s="47" t="s">
        <v>206</v>
      </c>
      <c r="D33" s="49" t="s">
        <v>204</v>
      </c>
      <c r="E33" s="49" t="s">
        <v>207</v>
      </c>
      <c r="F33" s="50">
        <v>3.26</v>
      </c>
      <c r="G33" s="47" t="s">
        <v>155</v>
      </c>
      <c r="H33" s="49" t="s">
        <v>156</v>
      </c>
      <c r="I33" s="49" t="s">
        <v>208</v>
      </c>
      <c r="J33" s="49" t="s">
        <v>158</v>
      </c>
      <c r="K33" s="49" t="s">
        <v>209</v>
      </c>
      <c r="L33" s="49" t="s">
        <v>83</v>
      </c>
      <c r="M33" s="49" t="s">
        <v>210</v>
      </c>
      <c r="N33" s="49" t="s">
        <v>211</v>
      </c>
    </row>
    <row r="34" spans="1:14">
      <c r="A34" s="47"/>
      <c r="B34" s="47" t="s">
        <v>212</v>
      </c>
      <c r="C34" s="47" t="s">
        <v>213</v>
      </c>
      <c r="D34" s="49" t="s">
        <v>207</v>
      </c>
      <c r="E34" s="49" t="s">
        <v>133</v>
      </c>
      <c r="F34" s="50">
        <v>2.43</v>
      </c>
      <c r="G34" s="47" t="s">
        <v>155</v>
      </c>
      <c r="H34" s="49" t="s">
        <v>156</v>
      </c>
      <c r="I34" s="49" t="s">
        <v>214</v>
      </c>
      <c r="J34" s="49" t="s">
        <v>158</v>
      </c>
      <c r="K34" s="49" t="s">
        <v>139</v>
      </c>
      <c r="L34" s="49" t="s">
        <v>83</v>
      </c>
      <c r="M34" s="49" t="s">
        <v>140</v>
      </c>
      <c r="N34" s="49" t="s">
        <v>85</v>
      </c>
    </row>
    <row r="35" spans="1:14">
      <c r="A35" s="47" t="s">
        <v>215</v>
      </c>
      <c r="B35" s="47" t="s">
        <v>216</v>
      </c>
      <c r="C35" s="48" t="s">
        <v>217</v>
      </c>
      <c r="D35" s="49" t="s">
        <v>218</v>
      </c>
      <c r="E35" s="49" t="s">
        <v>219</v>
      </c>
      <c r="F35" s="50">
        <v>3.04</v>
      </c>
      <c r="G35" s="47" t="s">
        <v>220</v>
      </c>
      <c r="H35" s="49" t="s">
        <v>156</v>
      </c>
      <c r="I35" s="49" t="s">
        <v>221</v>
      </c>
      <c r="J35" s="49" t="s">
        <v>158</v>
      </c>
      <c r="K35" s="49" t="s">
        <v>222</v>
      </c>
      <c r="L35" s="49" t="s">
        <v>102</v>
      </c>
      <c r="M35" s="49" t="s">
        <v>223</v>
      </c>
      <c r="N35" s="49" t="s">
        <v>224</v>
      </c>
    </row>
    <row r="36" spans="1:14">
      <c r="A36" s="47" t="s">
        <v>225</v>
      </c>
      <c r="B36" s="47" t="s">
        <v>226</v>
      </c>
      <c r="C36" s="48" t="s">
        <v>227</v>
      </c>
      <c r="D36" s="49" t="s">
        <v>228</v>
      </c>
      <c r="E36" s="49" t="s">
        <v>203</v>
      </c>
      <c r="F36" s="50">
        <v>0.66</v>
      </c>
      <c r="G36" s="47" t="s">
        <v>155</v>
      </c>
      <c r="H36" s="49" t="s">
        <v>156</v>
      </c>
      <c r="I36" s="49" t="s">
        <v>208</v>
      </c>
      <c r="J36" s="49" t="s">
        <v>158</v>
      </c>
      <c r="K36" s="49" t="s">
        <v>209</v>
      </c>
      <c r="L36" s="49" t="s">
        <v>83</v>
      </c>
      <c r="M36" s="49" t="s">
        <v>210</v>
      </c>
      <c r="N36" s="49" t="s">
        <v>211</v>
      </c>
    </row>
    <row r="37" spans="1:14">
      <c r="A37" s="47" t="s">
        <v>229</v>
      </c>
      <c r="B37" s="47" t="s">
        <v>230</v>
      </c>
      <c r="C37" s="48" t="s">
        <v>231</v>
      </c>
      <c r="D37" s="49" t="s">
        <v>232</v>
      </c>
      <c r="E37" s="49" t="s">
        <v>203</v>
      </c>
      <c r="F37" s="50">
        <v>0.68</v>
      </c>
      <c r="G37" s="47" t="s">
        <v>155</v>
      </c>
      <c r="H37" s="49" t="s">
        <v>156</v>
      </c>
      <c r="I37" s="49" t="s">
        <v>208</v>
      </c>
      <c r="J37" s="49" t="s">
        <v>158</v>
      </c>
      <c r="K37" s="49" t="s">
        <v>209</v>
      </c>
      <c r="L37" s="49" t="s">
        <v>83</v>
      </c>
      <c r="M37" s="49" t="s">
        <v>210</v>
      </c>
      <c r="N37" s="49" t="s">
        <v>211</v>
      </c>
    </row>
    <row r="38" spans="1:14">
      <c r="A38" s="47" t="s">
        <v>233</v>
      </c>
      <c r="B38" s="47" t="s">
        <v>234</v>
      </c>
      <c r="C38" s="48" t="s">
        <v>235</v>
      </c>
      <c r="D38" s="49" t="s">
        <v>236</v>
      </c>
      <c r="E38" s="49" t="s">
        <v>237</v>
      </c>
      <c r="F38" s="50">
        <v>3.08</v>
      </c>
      <c r="G38" s="47" t="s">
        <v>155</v>
      </c>
      <c r="H38" s="49" t="s">
        <v>156</v>
      </c>
      <c r="I38" s="49" t="s">
        <v>238</v>
      </c>
      <c r="J38" s="49" t="s">
        <v>158</v>
      </c>
      <c r="K38" s="49" t="s">
        <v>144</v>
      </c>
      <c r="L38" s="49" t="s">
        <v>83</v>
      </c>
      <c r="M38" s="49" t="s">
        <v>145</v>
      </c>
      <c r="N38" s="49" t="s">
        <v>85</v>
      </c>
    </row>
    <row r="39" spans="1:14">
      <c r="A39" s="47" t="s">
        <v>239</v>
      </c>
      <c r="B39" s="47" t="s">
        <v>240</v>
      </c>
      <c r="C39" s="48" t="s">
        <v>241</v>
      </c>
      <c r="D39" s="49" t="s">
        <v>242</v>
      </c>
      <c r="E39" s="49" t="s">
        <v>243</v>
      </c>
      <c r="F39" s="50">
        <v>3.28</v>
      </c>
      <c r="G39" s="47" t="s">
        <v>155</v>
      </c>
      <c r="H39" s="49" t="s">
        <v>156</v>
      </c>
      <c r="I39" s="49" t="s">
        <v>157</v>
      </c>
      <c r="J39" s="49" t="s">
        <v>158</v>
      </c>
      <c r="K39" s="49" t="s">
        <v>149</v>
      </c>
      <c r="L39" s="49" t="s">
        <v>83</v>
      </c>
      <c r="M39" s="49" t="s">
        <v>150</v>
      </c>
      <c r="N39" s="49" t="s">
        <v>85</v>
      </c>
    </row>
    <row r="40" spans="1:14">
      <c r="A40" s="47" t="s">
        <v>244</v>
      </c>
      <c r="B40" s="47" t="s">
        <v>245</v>
      </c>
      <c r="C40" s="48" t="s">
        <v>246</v>
      </c>
      <c r="D40" s="49" t="s">
        <v>247</v>
      </c>
      <c r="E40" s="49" t="s">
        <v>241</v>
      </c>
      <c r="F40" s="50">
        <v>0.57</v>
      </c>
      <c r="G40" s="47" t="s">
        <v>155</v>
      </c>
      <c r="H40" s="49" t="s">
        <v>156</v>
      </c>
      <c r="I40" s="49" t="s">
        <v>157</v>
      </c>
      <c r="J40" s="49" t="s">
        <v>158</v>
      </c>
      <c r="K40" s="49" t="s">
        <v>149</v>
      </c>
      <c r="L40" s="49" t="s">
        <v>83</v>
      </c>
      <c r="M40" s="49" t="s">
        <v>150</v>
      </c>
      <c r="N40" s="49" t="s">
        <v>85</v>
      </c>
    </row>
    <row r="41" ht="24" spans="1:14">
      <c r="A41" s="47" t="s">
        <v>248</v>
      </c>
      <c r="B41" s="47" t="s">
        <v>249</v>
      </c>
      <c r="C41" s="48" t="s">
        <v>250</v>
      </c>
      <c r="D41" s="49" t="s">
        <v>251</v>
      </c>
      <c r="E41" s="49" t="s">
        <v>252</v>
      </c>
      <c r="F41" s="50">
        <v>0.41</v>
      </c>
      <c r="G41" s="47" t="s">
        <v>155</v>
      </c>
      <c r="H41" s="49" t="s">
        <v>156</v>
      </c>
      <c r="I41" s="49" t="s">
        <v>253</v>
      </c>
      <c r="J41" s="49" t="s">
        <v>254</v>
      </c>
      <c r="K41" s="49" t="s">
        <v>82</v>
      </c>
      <c r="L41" s="49" t="s">
        <v>83</v>
      </c>
      <c r="M41" s="49" t="s">
        <v>84</v>
      </c>
      <c r="N41" s="49" t="s">
        <v>85</v>
      </c>
    </row>
    <row r="42" ht="24" spans="1:14">
      <c r="A42" s="47" t="s">
        <v>255</v>
      </c>
      <c r="B42" s="47" t="s">
        <v>256</v>
      </c>
      <c r="C42" s="48" t="s">
        <v>257</v>
      </c>
      <c r="D42" s="49" t="s">
        <v>258</v>
      </c>
      <c r="E42" s="49" t="s">
        <v>259</v>
      </c>
      <c r="F42" s="50">
        <v>3</v>
      </c>
      <c r="G42" s="47" t="s">
        <v>155</v>
      </c>
      <c r="H42" s="49" t="s">
        <v>156</v>
      </c>
      <c r="I42" s="49" t="s">
        <v>253</v>
      </c>
      <c r="J42" s="49" t="s">
        <v>254</v>
      </c>
      <c r="K42" s="49" t="s">
        <v>82</v>
      </c>
      <c r="L42" s="49" t="s">
        <v>83</v>
      </c>
      <c r="M42" s="49" t="s">
        <v>84</v>
      </c>
      <c r="N42" s="49" t="s">
        <v>85</v>
      </c>
    </row>
    <row r="43" ht="24" spans="1:14">
      <c r="A43" s="47" t="s">
        <v>260</v>
      </c>
      <c r="B43" s="47" t="s">
        <v>261</v>
      </c>
      <c r="C43" s="48" t="s">
        <v>262</v>
      </c>
      <c r="D43" s="49" t="s">
        <v>263</v>
      </c>
      <c r="E43" s="49" t="s">
        <v>264</v>
      </c>
      <c r="F43" s="50">
        <v>2.07</v>
      </c>
      <c r="G43" s="47" t="s">
        <v>155</v>
      </c>
      <c r="H43" s="49" t="s">
        <v>156</v>
      </c>
      <c r="I43" s="49" t="s">
        <v>253</v>
      </c>
      <c r="J43" s="49" t="s">
        <v>254</v>
      </c>
      <c r="K43" s="49" t="s">
        <v>82</v>
      </c>
      <c r="L43" s="49" t="s">
        <v>83</v>
      </c>
      <c r="M43" s="49" t="s">
        <v>84</v>
      </c>
      <c r="N43" s="49" t="s">
        <v>85</v>
      </c>
    </row>
    <row r="44" ht="24" spans="1:14">
      <c r="A44" s="47" t="s">
        <v>265</v>
      </c>
      <c r="B44" s="47" t="s">
        <v>266</v>
      </c>
      <c r="C44" s="48" t="s">
        <v>267</v>
      </c>
      <c r="D44" s="49" t="s">
        <v>268</v>
      </c>
      <c r="E44" s="49" t="s">
        <v>262</v>
      </c>
      <c r="F44" s="50">
        <v>0.44</v>
      </c>
      <c r="G44" s="47" t="s">
        <v>155</v>
      </c>
      <c r="H44" s="49" t="s">
        <v>156</v>
      </c>
      <c r="I44" s="49" t="s">
        <v>253</v>
      </c>
      <c r="J44" s="49" t="s">
        <v>254</v>
      </c>
      <c r="K44" s="49" t="s">
        <v>82</v>
      </c>
      <c r="L44" s="49" t="s">
        <v>83</v>
      </c>
      <c r="M44" s="49" t="s">
        <v>84</v>
      </c>
      <c r="N44" s="49" t="s">
        <v>85</v>
      </c>
    </row>
    <row r="45" spans="1:14">
      <c r="A45" s="47" t="s">
        <v>269</v>
      </c>
      <c r="B45" s="47" t="s">
        <v>270</v>
      </c>
      <c r="C45" s="48" t="s">
        <v>271</v>
      </c>
      <c r="D45" s="49" t="s">
        <v>272</v>
      </c>
      <c r="E45" s="49" t="s">
        <v>34</v>
      </c>
      <c r="F45" s="50">
        <v>2.88</v>
      </c>
      <c r="G45" s="47" t="s">
        <v>155</v>
      </c>
      <c r="H45" s="49" t="s">
        <v>156</v>
      </c>
      <c r="I45" s="49" t="s">
        <v>273</v>
      </c>
      <c r="J45" s="49" t="s">
        <v>158</v>
      </c>
      <c r="K45" s="49" t="s">
        <v>274</v>
      </c>
      <c r="L45" s="49" t="s">
        <v>83</v>
      </c>
      <c r="M45" s="49" t="s">
        <v>275</v>
      </c>
      <c r="N45" s="49" t="s">
        <v>85</v>
      </c>
    </row>
    <row r="46" spans="1:14">
      <c r="A46" s="47" t="s">
        <v>276</v>
      </c>
      <c r="B46" s="47" t="s">
        <v>277</v>
      </c>
      <c r="C46" s="48" t="s">
        <v>278</v>
      </c>
      <c r="D46" s="49" t="s">
        <v>279</v>
      </c>
      <c r="E46" s="49" t="s">
        <v>280</v>
      </c>
      <c r="F46" s="50">
        <v>0.99</v>
      </c>
      <c r="G46" s="47" t="s">
        <v>155</v>
      </c>
      <c r="H46" s="49" t="s">
        <v>156</v>
      </c>
      <c r="I46" s="49" t="s">
        <v>281</v>
      </c>
      <c r="J46" s="49" t="s">
        <v>169</v>
      </c>
      <c r="K46" s="49" t="s">
        <v>89</v>
      </c>
      <c r="L46" s="49" t="s">
        <v>83</v>
      </c>
      <c r="M46" s="49" t="s">
        <v>90</v>
      </c>
      <c r="N46" s="49" t="s">
        <v>91</v>
      </c>
    </row>
    <row r="47" spans="1:14">
      <c r="A47" s="47" t="s">
        <v>282</v>
      </c>
      <c r="B47" s="47" t="s">
        <v>283</v>
      </c>
      <c r="C47" s="48" t="s">
        <v>284</v>
      </c>
      <c r="D47" s="49" t="s">
        <v>285</v>
      </c>
      <c r="E47" s="49" t="s">
        <v>271</v>
      </c>
      <c r="F47" s="50">
        <v>3.07</v>
      </c>
      <c r="G47" s="47" t="s">
        <v>155</v>
      </c>
      <c r="H47" s="49" t="s">
        <v>156</v>
      </c>
      <c r="I47" s="49" t="s">
        <v>273</v>
      </c>
      <c r="J47" s="49" t="s">
        <v>158</v>
      </c>
      <c r="K47" s="49" t="s">
        <v>274</v>
      </c>
      <c r="L47" s="49" t="s">
        <v>83</v>
      </c>
      <c r="M47" s="49" t="s">
        <v>275</v>
      </c>
      <c r="N47" s="49" t="s">
        <v>85</v>
      </c>
    </row>
    <row r="48" spans="1:14">
      <c r="A48" s="47" t="s">
        <v>286</v>
      </c>
      <c r="B48" s="47" t="s">
        <v>287</v>
      </c>
      <c r="C48" s="48" t="s">
        <v>288</v>
      </c>
      <c r="D48" s="49" t="s">
        <v>289</v>
      </c>
      <c r="E48" s="49" t="s">
        <v>290</v>
      </c>
      <c r="F48" s="50">
        <v>1.62</v>
      </c>
      <c r="G48" s="47" t="s">
        <v>155</v>
      </c>
      <c r="H48" s="49" t="s">
        <v>156</v>
      </c>
      <c r="I48" s="49" t="s">
        <v>273</v>
      </c>
      <c r="J48" s="49" t="s">
        <v>291</v>
      </c>
      <c r="K48" s="49" t="s">
        <v>274</v>
      </c>
      <c r="L48" s="49" t="s">
        <v>83</v>
      </c>
      <c r="M48" s="49" t="s">
        <v>275</v>
      </c>
      <c r="N48" s="49" t="s">
        <v>85</v>
      </c>
    </row>
    <row r="49" spans="1:14">
      <c r="A49" s="47" t="s">
        <v>292</v>
      </c>
      <c r="B49" s="47" t="s">
        <v>293</v>
      </c>
      <c r="C49" s="48" t="s">
        <v>294</v>
      </c>
      <c r="D49" s="49" t="s">
        <v>295</v>
      </c>
      <c r="E49" s="49" t="s">
        <v>280</v>
      </c>
      <c r="F49" s="50">
        <v>0.62</v>
      </c>
      <c r="G49" s="47" t="s">
        <v>155</v>
      </c>
      <c r="H49" s="49" t="s">
        <v>156</v>
      </c>
      <c r="I49" s="49" t="s">
        <v>281</v>
      </c>
      <c r="J49" s="49" t="s">
        <v>169</v>
      </c>
      <c r="K49" s="49" t="s">
        <v>89</v>
      </c>
      <c r="L49" s="49" t="s">
        <v>83</v>
      </c>
      <c r="M49" s="49" t="s">
        <v>90</v>
      </c>
      <c r="N49" s="49" t="s">
        <v>91</v>
      </c>
    </row>
    <row r="50" spans="1:14">
      <c r="A50" s="47" t="s">
        <v>296</v>
      </c>
      <c r="B50" s="47" t="s">
        <v>297</v>
      </c>
      <c r="C50" s="48" t="s">
        <v>298</v>
      </c>
      <c r="D50" s="49" t="s">
        <v>279</v>
      </c>
      <c r="E50" s="49" t="s">
        <v>280</v>
      </c>
      <c r="F50" s="50">
        <v>0.47</v>
      </c>
      <c r="G50" s="47" t="s">
        <v>155</v>
      </c>
      <c r="H50" s="49" t="s">
        <v>156</v>
      </c>
      <c r="I50" s="49" t="s">
        <v>281</v>
      </c>
      <c r="J50" s="49" t="s">
        <v>169</v>
      </c>
      <c r="K50" s="49" t="s">
        <v>89</v>
      </c>
      <c r="L50" s="49" t="s">
        <v>83</v>
      </c>
      <c r="M50" s="49" t="s">
        <v>90</v>
      </c>
      <c r="N50" s="49" t="s">
        <v>91</v>
      </c>
    </row>
    <row r="51" ht="24" spans="1:14">
      <c r="A51" s="47" t="s">
        <v>299</v>
      </c>
      <c r="B51" s="47" t="s">
        <v>300</v>
      </c>
      <c r="C51" s="48" t="s">
        <v>301</v>
      </c>
      <c r="D51" s="49" t="s">
        <v>302</v>
      </c>
      <c r="E51" s="49" t="s">
        <v>34</v>
      </c>
      <c r="F51" s="50">
        <v>0.65</v>
      </c>
      <c r="G51" s="47" t="s">
        <v>155</v>
      </c>
      <c r="H51" s="49" t="s">
        <v>156</v>
      </c>
      <c r="I51" s="49" t="s">
        <v>253</v>
      </c>
      <c r="J51" s="49" t="s">
        <v>254</v>
      </c>
      <c r="K51" s="49" t="s">
        <v>303</v>
      </c>
      <c r="L51" s="49" t="s">
        <v>304</v>
      </c>
      <c r="M51" s="49" t="s">
        <v>305</v>
      </c>
      <c r="N51" s="49" t="s">
        <v>306</v>
      </c>
    </row>
    <row r="52" spans="1:14">
      <c r="A52" s="47" t="s">
        <v>307</v>
      </c>
      <c r="B52" s="47" t="s">
        <v>308</v>
      </c>
      <c r="C52" s="48" t="s">
        <v>309</v>
      </c>
      <c r="D52" s="49" t="s">
        <v>310</v>
      </c>
      <c r="E52" s="49" t="s">
        <v>311</v>
      </c>
      <c r="F52" s="50">
        <v>1.4</v>
      </c>
      <c r="G52" s="47" t="s">
        <v>155</v>
      </c>
      <c r="H52" s="49" t="s">
        <v>156</v>
      </c>
      <c r="I52" s="49" t="s">
        <v>281</v>
      </c>
      <c r="J52" s="49" t="s">
        <v>169</v>
      </c>
      <c r="K52" s="49" t="s">
        <v>312</v>
      </c>
      <c r="L52" s="49" t="s">
        <v>102</v>
      </c>
      <c r="M52" s="49" t="s">
        <v>313</v>
      </c>
      <c r="N52" s="49" t="s">
        <v>85</v>
      </c>
    </row>
    <row r="53" spans="1:14">
      <c r="A53" s="47" t="s">
        <v>314</v>
      </c>
      <c r="B53" s="47" t="s">
        <v>315</v>
      </c>
      <c r="C53" s="48" t="s">
        <v>316</v>
      </c>
      <c r="D53" s="49" t="s">
        <v>317</v>
      </c>
      <c r="E53" s="49" t="s">
        <v>310</v>
      </c>
      <c r="F53" s="50">
        <v>0.5</v>
      </c>
      <c r="G53" s="47" t="s">
        <v>155</v>
      </c>
      <c r="H53" s="49" t="s">
        <v>156</v>
      </c>
      <c r="I53" s="49" t="s">
        <v>318</v>
      </c>
      <c r="J53" s="49" t="s">
        <v>169</v>
      </c>
      <c r="K53" s="49" t="s">
        <v>107</v>
      </c>
      <c r="L53" s="49" t="s">
        <v>83</v>
      </c>
      <c r="M53" s="49" t="s">
        <v>108</v>
      </c>
      <c r="N53" s="49" t="s">
        <v>85</v>
      </c>
    </row>
    <row r="54" spans="1:14">
      <c r="A54" s="47" t="s">
        <v>319</v>
      </c>
      <c r="B54" s="47" t="s">
        <v>320</v>
      </c>
      <c r="C54" s="48" t="s">
        <v>321</v>
      </c>
      <c r="D54" s="49" t="s">
        <v>322</v>
      </c>
      <c r="E54" s="49" t="s">
        <v>323</v>
      </c>
      <c r="F54" s="50">
        <v>1.55</v>
      </c>
      <c r="G54" s="47" t="s">
        <v>155</v>
      </c>
      <c r="H54" s="49" t="s">
        <v>156</v>
      </c>
      <c r="I54" s="49" t="s">
        <v>324</v>
      </c>
      <c r="J54" s="49" t="s">
        <v>325</v>
      </c>
      <c r="K54" s="49" t="s">
        <v>326</v>
      </c>
      <c r="L54" s="49" t="s">
        <v>83</v>
      </c>
      <c r="M54" s="49" t="s">
        <v>327</v>
      </c>
      <c r="N54" s="49" t="s">
        <v>306</v>
      </c>
    </row>
    <row r="55" spans="1:14">
      <c r="A55" s="47" t="s">
        <v>328</v>
      </c>
      <c r="B55" s="47" t="s">
        <v>329</v>
      </c>
      <c r="C55" s="48" t="s">
        <v>330</v>
      </c>
      <c r="D55" s="49" t="s">
        <v>331</v>
      </c>
      <c r="E55" s="49" t="s">
        <v>332</v>
      </c>
      <c r="F55" s="50">
        <v>0.35</v>
      </c>
      <c r="G55" s="47" t="s">
        <v>155</v>
      </c>
      <c r="H55" s="49" t="s">
        <v>156</v>
      </c>
      <c r="I55" s="49" t="s">
        <v>324</v>
      </c>
      <c r="J55" s="49" t="s">
        <v>325</v>
      </c>
      <c r="K55" s="49" t="s">
        <v>326</v>
      </c>
      <c r="L55" s="49" t="s">
        <v>83</v>
      </c>
      <c r="M55" s="49" t="s">
        <v>327</v>
      </c>
      <c r="N55" s="49" t="s">
        <v>306</v>
      </c>
    </row>
    <row r="56" spans="1:14">
      <c r="A56" s="47" t="s">
        <v>333</v>
      </c>
      <c r="B56" s="47" t="s">
        <v>334</v>
      </c>
      <c r="C56" s="48" t="s">
        <v>335</v>
      </c>
      <c r="D56" s="49" t="s">
        <v>336</v>
      </c>
      <c r="E56" s="49" t="s">
        <v>337</v>
      </c>
      <c r="F56" s="50">
        <v>0.35</v>
      </c>
      <c r="G56" s="47" t="s">
        <v>155</v>
      </c>
      <c r="H56" s="49" t="s">
        <v>156</v>
      </c>
      <c r="I56" s="49" t="s">
        <v>324</v>
      </c>
      <c r="J56" s="49" t="s">
        <v>325</v>
      </c>
      <c r="K56" s="49" t="s">
        <v>326</v>
      </c>
      <c r="L56" s="49" t="s">
        <v>83</v>
      </c>
      <c r="M56" s="49" t="s">
        <v>327</v>
      </c>
      <c r="N56" s="49" t="s">
        <v>306</v>
      </c>
    </row>
    <row r="57" ht="24" spans="1:14">
      <c r="A57" s="30" t="s">
        <v>338</v>
      </c>
      <c r="B57" s="31"/>
      <c r="C57" s="32" t="s">
        <v>52</v>
      </c>
      <c r="D57" s="33" t="s">
        <v>53</v>
      </c>
      <c r="E57" s="33" t="s">
        <v>54</v>
      </c>
      <c r="F57" s="34" t="s">
        <v>55</v>
      </c>
      <c r="G57" s="34" t="s">
        <v>56</v>
      </c>
      <c r="H57" s="32"/>
      <c r="I57" s="32"/>
      <c r="J57" s="32"/>
      <c r="K57" s="32"/>
      <c r="L57" s="32"/>
      <c r="M57" s="32"/>
      <c r="N57" s="32"/>
    </row>
    <row r="58" spans="1:14">
      <c r="A58" s="35"/>
      <c r="B58" s="36"/>
      <c r="C58" s="32">
        <f>SUM(D58+E58)</f>
        <v>97</v>
      </c>
      <c r="D58" s="33">
        <v>3</v>
      </c>
      <c r="E58" s="33">
        <v>94</v>
      </c>
      <c r="F58" s="32">
        <f>SUM(F61+F75+F81)</f>
        <v>55.52</v>
      </c>
      <c r="G58" s="37">
        <f>SUM(F96:F98,F102:F115,F118:F119,F122:F133,F138:F145,F149,F155,F158:F162,F167,F175:F176,F179,F189:F190,F193:F203,F206:F208,F211:F235,F238:F239,F92)</f>
        <v>189.218</v>
      </c>
      <c r="H58" s="52"/>
      <c r="I58" s="52"/>
      <c r="J58" s="52"/>
      <c r="K58" s="52"/>
      <c r="L58" s="52"/>
      <c r="M58" s="52"/>
      <c r="N58" s="52"/>
    </row>
    <row r="59" spans="1:14">
      <c r="A59" s="38" t="s">
        <v>57</v>
      </c>
      <c r="B59" s="38" t="s">
        <v>58</v>
      </c>
      <c r="C59" s="38" t="s">
        <v>59</v>
      </c>
      <c r="D59" s="39" t="s">
        <v>60</v>
      </c>
      <c r="E59" s="39" t="s">
        <v>61</v>
      </c>
      <c r="F59" s="40" t="s">
        <v>62</v>
      </c>
      <c r="G59" s="41" t="s">
        <v>63</v>
      </c>
      <c r="H59" s="42"/>
      <c r="I59" s="41" t="s">
        <v>64</v>
      </c>
      <c r="J59" s="42"/>
      <c r="K59" s="41" t="s">
        <v>65</v>
      </c>
      <c r="L59" s="42"/>
      <c r="M59" s="41" t="s">
        <v>66</v>
      </c>
      <c r="N59" s="42"/>
    </row>
    <row r="60" spans="1:14">
      <c r="A60" s="43"/>
      <c r="B60" s="43"/>
      <c r="C60" s="43"/>
      <c r="D60" s="44"/>
      <c r="E60" s="44"/>
      <c r="F60" s="45"/>
      <c r="G60" s="46" t="s">
        <v>67</v>
      </c>
      <c r="H60" s="46" t="s">
        <v>68</v>
      </c>
      <c r="I60" s="46" t="s">
        <v>67</v>
      </c>
      <c r="J60" s="46" t="s">
        <v>68</v>
      </c>
      <c r="K60" s="46" t="s">
        <v>67</v>
      </c>
      <c r="L60" s="46" t="s">
        <v>68</v>
      </c>
      <c r="M60" s="46" t="s">
        <v>67</v>
      </c>
      <c r="N60" s="46" t="s">
        <v>68</v>
      </c>
    </row>
    <row r="61" ht="28" customHeight="1" spans="1:14">
      <c r="A61" s="49" t="s">
        <v>69</v>
      </c>
      <c r="C61" s="48" t="s">
        <v>339</v>
      </c>
      <c r="D61" s="49" t="s">
        <v>340</v>
      </c>
      <c r="E61" s="49" t="s">
        <v>341</v>
      </c>
      <c r="F61" s="50">
        <v>30.02</v>
      </c>
      <c r="G61" s="49" t="s">
        <v>175</v>
      </c>
      <c r="H61" s="49" t="s">
        <v>176</v>
      </c>
      <c r="I61" s="49" t="s">
        <v>342</v>
      </c>
      <c r="J61" s="49" t="s">
        <v>77</v>
      </c>
      <c r="K61" s="47" t="s">
        <v>78</v>
      </c>
      <c r="L61" s="47" t="s">
        <v>78</v>
      </c>
      <c r="M61" s="47" t="s">
        <v>78</v>
      </c>
      <c r="N61" s="47" t="s">
        <v>78</v>
      </c>
    </row>
    <row r="62" ht="28" customHeight="1" spans="1:14">
      <c r="A62" s="49"/>
      <c r="B62" s="47" t="s">
        <v>343</v>
      </c>
      <c r="C62" s="53" t="s">
        <v>344</v>
      </c>
      <c r="D62" s="49" t="s">
        <v>340</v>
      </c>
      <c r="E62" s="49" t="s">
        <v>345</v>
      </c>
      <c r="F62" s="50">
        <v>14.92</v>
      </c>
      <c r="G62" s="49" t="s">
        <v>175</v>
      </c>
      <c r="H62" s="49" t="s">
        <v>176</v>
      </c>
      <c r="I62" s="49" t="s">
        <v>342</v>
      </c>
      <c r="J62" s="49" t="s">
        <v>77</v>
      </c>
      <c r="K62" s="47" t="s">
        <v>78</v>
      </c>
      <c r="L62" s="47" t="s">
        <v>78</v>
      </c>
      <c r="M62" s="47" t="s">
        <v>78</v>
      </c>
      <c r="N62" s="47" t="s">
        <v>78</v>
      </c>
    </row>
    <row r="63" ht="28" customHeight="1" spans="1:14">
      <c r="A63" s="54"/>
      <c r="B63" s="47" t="s">
        <v>346</v>
      </c>
      <c r="C63" s="47" t="s">
        <v>347</v>
      </c>
      <c r="D63" s="49" t="s">
        <v>340</v>
      </c>
      <c r="E63" s="49" t="s">
        <v>348</v>
      </c>
      <c r="F63" s="50">
        <v>5.81</v>
      </c>
      <c r="G63" s="49" t="s">
        <v>175</v>
      </c>
      <c r="H63" s="49" t="s">
        <v>176</v>
      </c>
      <c r="I63" s="49" t="s">
        <v>342</v>
      </c>
      <c r="J63" s="49" t="s">
        <v>77</v>
      </c>
      <c r="K63" s="49" t="s">
        <v>349</v>
      </c>
      <c r="L63" s="49" t="s">
        <v>83</v>
      </c>
      <c r="M63" s="55" t="s">
        <v>350</v>
      </c>
      <c r="N63" s="55" t="s">
        <v>91</v>
      </c>
    </row>
    <row r="64" ht="28" customHeight="1" spans="1:14">
      <c r="A64" s="54"/>
      <c r="B64" s="47" t="s">
        <v>351</v>
      </c>
      <c r="C64" s="47" t="s">
        <v>352</v>
      </c>
      <c r="D64" s="49" t="s">
        <v>348</v>
      </c>
      <c r="E64" s="49" t="s">
        <v>353</v>
      </c>
      <c r="F64" s="50">
        <v>1.25</v>
      </c>
      <c r="G64" s="49" t="s">
        <v>175</v>
      </c>
      <c r="H64" s="49" t="s">
        <v>176</v>
      </c>
      <c r="I64" s="49" t="s">
        <v>342</v>
      </c>
      <c r="J64" s="49" t="s">
        <v>77</v>
      </c>
      <c r="K64" s="49" t="s">
        <v>354</v>
      </c>
      <c r="L64" s="49" t="s">
        <v>83</v>
      </c>
      <c r="M64" s="56" t="s">
        <v>355</v>
      </c>
      <c r="N64" s="56" t="s">
        <v>85</v>
      </c>
    </row>
    <row r="65" ht="28" customHeight="1" spans="1:14">
      <c r="A65" s="54"/>
      <c r="B65" s="47" t="s">
        <v>356</v>
      </c>
      <c r="C65" s="47" t="s">
        <v>357</v>
      </c>
      <c r="D65" s="49" t="s">
        <v>353</v>
      </c>
      <c r="E65" s="49" t="s">
        <v>358</v>
      </c>
      <c r="F65" s="50">
        <v>4.56</v>
      </c>
      <c r="G65" s="49" t="s">
        <v>175</v>
      </c>
      <c r="H65" s="49" t="s">
        <v>176</v>
      </c>
      <c r="I65" s="49" t="s">
        <v>342</v>
      </c>
      <c r="J65" s="49" t="s">
        <v>77</v>
      </c>
      <c r="K65" s="49" t="s">
        <v>359</v>
      </c>
      <c r="L65" s="49" t="s">
        <v>83</v>
      </c>
      <c r="M65" s="56" t="s">
        <v>360</v>
      </c>
      <c r="N65" s="56" t="s">
        <v>361</v>
      </c>
    </row>
    <row r="66" ht="28" customHeight="1" spans="1:14">
      <c r="A66" s="54"/>
      <c r="B66" s="47" t="s">
        <v>362</v>
      </c>
      <c r="C66" s="47" t="s">
        <v>363</v>
      </c>
      <c r="D66" s="49" t="s">
        <v>358</v>
      </c>
      <c r="E66" s="49" t="s">
        <v>364</v>
      </c>
      <c r="F66" s="50">
        <v>3.3</v>
      </c>
      <c r="G66" s="49" t="s">
        <v>175</v>
      </c>
      <c r="H66" s="49" t="s">
        <v>176</v>
      </c>
      <c r="I66" s="49" t="s">
        <v>342</v>
      </c>
      <c r="J66" s="49" t="s">
        <v>77</v>
      </c>
      <c r="K66" s="49" t="s">
        <v>365</v>
      </c>
      <c r="L66" s="49" t="s">
        <v>83</v>
      </c>
      <c r="M66" s="59" t="s">
        <v>366</v>
      </c>
      <c r="N66" s="59" t="s">
        <v>361</v>
      </c>
    </row>
    <row r="67" ht="28" customHeight="1" spans="1:14">
      <c r="A67" s="54"/>
      <c r="B67" s="47" t="s">
        <v>367</v>
      </c>
      <c r="C67" s="53" t="s">
        <v>368</v>
      </c>
      <c r="D67" s="49" t="s">
        <v>345</v>
      </c>
      <c r="E67" s="49" t="s">
        <v>369</v>
      </c>
      <c r="F67" s="50">
        <v>9.82</v>
      </c>
      <c r="G67" s="49" t="s">
        <v>175</v>
      </c>
      <c r="H67" s="49" t="s">
        <v>176</v>
      </c>
      <c r="I67" s="49" t="s">
        <v>342</v>
      </c>
      <c r="J67" s="49" t="s">
        <v>77</v>
      </c>
      <c r="K67" s="49" t="s">
        <v>78</v>
      </c>
      <c r="L67" s="49" t="s">
        <v>78</v>
      </c>
      <c r="M67" s="49" t="s">
        <v>78</v>
      </c>
      <c r="N67" s="49" t="s">
        <v>78</v>
      </c>
    </row>
    <row r="68" ht="28" customHeight="1" spans="1:14">
      <c r="A68" s="54"/>
      <c r="B68" s="47" t="s">
        <v>370</v>
      </c>
      <c r="C68" s="49" t="s">
        <v>371</v>
      </c>
      <c r="D68" s="49" t="s">
        <v>364</v>
      </c>
      <c r="E68" s="49" t="s">
        <v>372</v>
      </c>
      <c r="F68" s="50">
        <v>2.63</v>
      </c>
      <c r="G68" s="49" t="s">
        <v>175</v>
      </c>
      <c r="H68" s="49" t="s">
        <v>176</v>
      </c>
      <c r="I68" s="49" t="s">
        <v>342</v>
      </c>
      <c r="J68" s="49" t="s">
        <v>77</v>
      </c>
      <c r="K68" s="49" t="s">
        <v>373</v>
      </c>
      <c r="L68" s="49" t="s">
        <v>83</v>
      </c>
      <c r="M68" s="59" t="s">
        <v>374</v>
      </c>
      <c r="N68" s="59" t="s">
        <v>91</v>
      </c>
    </row>
    <row r="69" ht="28" customHeight="1" spans="1:14">
      <c r="A69" s="54"/>
      <c r="B69" s="47" t="s">
        <v>375</v>
      </c>
      <c r="C69" s="49" t="s">
        <v>376</v>
      </c>
      <c r="D69" s="49" t="s">
        <v>372</v>
      </c>
      <c r="E69" s="49" t="s">
        <v>377</v>
      </c>
      <c r="F69" s="50">
        <v>0.85</v>
      </c>
      <c r="G69" s="49" t="s">
        <v>175</v>
      </c>
      <c r="H69" s="49" t="s">
        <v>176</v>
      </c>
      <c r="I69" s="49" t="s">
        <v>342</v>
      </c>
      <c r="J69" s="49" t="s">
        <v>77</v>
      </c>
      <c r="K69" s="49" t="s">
        <v>378</v>
      </c>
      <c r="L69" s="49" t="s">
        <v>83</v>
      </c>
      <c r="M69" s="60" t="s">
        <v>379</v>
      </c>
      <c r="N69" s="60" t="s">
        <v>91</v>
      </c>
    </row>
    <row r="70" ht="28" customHeight="1" spans="1:14">
      <c r="A70" s="54"/>
      <c r="B70" s="47" t="s">
        <v>380</v>
      </c>
      <c r="C70" s="49" t="s">
        <v>381</v>
      </c>
      <c r="D70" s="49" t="s">
        <v>377</v>
      </c>
      <c r="E70" s="49" t="s">
        <v>382</v>
      </c>
      <c r="F70" s="50">
        <v>0.91</v>
      </c>
      <c r="G70" s="49" t="s">
        <v>175</v>
      </c>
      <c r="H70" s="49" t="s">
        <v>176</v>
      </c>
      <c r="I70" s="49" t="s">
        <v>342</v>
      </c>
      <c r="J70" s="49" t="s">
        <v>77</v>
      </c>
      <c r="K70" s="49" t="s">
        <v>383</v>
      </c>
      <c r="L70" s="49" t="s">
        <v>83</v>
      </c>
      <c r="M70" s="59" t="s">
        <v>384</v>
      </c>
      <c r="N70" s="59" t="s">
        <v>385</v>
      </c>
    </row>
    <row r="71" ht="28" customHeight="1" spans="1:14">
      <c r="A71" s="54"/>
      <c r="B71" s="47" t="s">
        <v>386</v>
      </c>
      <c r="C71" s="49" t="s">
        <v>387</v>
      </c>
      <c r="D71" s="49" t="s">
        <v>382</v>
      </c>
      <c r="E71" s="49" t="s">
        <v>388</v>
      </c>
      <c r="F71" s="50">
        <v>3.46</v>
      </c>
      <c r="G71" s="49" t="s">
        <v>175</v>
      </c>
      <c r="H71" s="49" t="s">
        <v>176</v>
      </c>
      <c r="I71" s="49" t="s">
        <v>342</v>
      </c>
      <c r="J71" s="49" t="s">
        <v>77</v>
      </c>
      <c r="K71" s="49" t="s">
        <v>389</v>
      </c>
      <c r="L71" s="49" t="s">
        <v>83</v>
      </c>
      <c r="M71" s="56" t="s">
        <v>390</v>
      </c>
      <c r="N71" s="56" t="s">
        <v>391</v>
      </c>
    </row>
    <row r="72" ht="28" customHeight="1" spans="1:14">
      <c r="A72" s="54"/>
      <c r="B72" s="47" t="s">
        <v>392</v>
      </c>
      <c r="C72" s="49" t="s">
        <v>393</v>
      </c>
      <c r="D72" s="49" t="s">
        <v>388</v>
      </c>
      <c r="E72" s="49" t="s">
        <v>394</v>
      </c>
      <c r="F72" s="50">
        <v>1.96</v>
      </c>
      <c r="G72" s="49" t="s">
        <v>175</v>
      </c>
      <c r="H72" s="49" t="s">
        <v>176</v>
      </c>
      <c r="I72" s="49" t="s">
        <v>342</v>
      </c>
      <c r="J72" s="49" t="s">
        <v>77</v>
      </c>
      <c r="K72" s="49" t="s">
        <v>395</v>
      </c>
      <c r="L72" s="49" t="s">
        <v>83</v>
      </c>
      <c r="M72" s="56" t="s">
        <v>396</v>
      </c>
      <c r="N72" s="56" t="s">
        <v>361</v>
      </c>
    </row>
    <row r="73" ht="28" customHeight="1" spans="1:14">
      <c r="A73" s="54"/>
      <c r="B73" s="47" t="s">
        <v>397</v>
      </c>
      <c r="C73" s="53" t="s">
        <v>398</v>
      </c>
      <c r="D73" s="49" t="s">
        <v>369</v>
      </c>
      <c r="E73" s="49" t="s">
        <v>369</v>
      </c>
      <c r="F73" s="50">
        <v>2.9</v>
      </c>
      <c r="G73" s="49" t="s">
        <v>175</v>
      </c>
      <c r="H73" s="49" t="s">
        <v>176</v>
      </c>
      <c r="I73" s="49" t="s">
        <v>342</v>
      </c>
      <c r="J73" s="49" t="s">
        <v>77</v>
      </c>
      <c r="K73" s="47" t="s">
        <v>78</v>
      </c>
      <c r="L73" s="47" t="s">
        <v>78</v>
      </c>
      <c r="M73" s="47" t="s">
        <v>78</v>
      </c>
      <c r="N73" s="47" t="s">
        <v>78</v>
      </c>
    </row>
    <row r="74" ht="28" customHeight="1" spans="1:14">
      <c r="A74" s="54"/>
      <c r="B74" s="47" t="s">
        <v>399</v>
      </c>
      <c r="C74" s="53" t="s">
        <v>400</v>
      </c>
      <c r="D74" s="49" t="s">
        <v>369</v>
      </c>
      <c r="E74" s="49" t="s">
        <v>401</v>
      </c>
      <c r="F74" s="50">
        <v>2.38</v>
      </c>
      <c r="G74" s="49" t="s">
        <v>175</v>
      </c>
      <c r="H74" s="49" t="s">
        <v>176</v>
      </c>
      <c r="I74" s="49" t="s">
        <v>342</v>
      </c>
      <c r="J74" s="49" t="s">
        <v>77</v>
      </c>
      <c r="K74" s="47" t="s">
        <v>78</v>
      </c>
      <c r="L74" s="47" t="s">
        <v>78</v>
      </c>
      <c r="M74" s="47" t="s">
        <v>78</v>
      </c>
      <c r="N74" s="47" t="s">
        <v>78</v>
      </c>
    </row>
    <row r="75" ht="28" customHeight="1" spans="1:14">
      <c r="A75" s="15" t="s">
        <v>113</v>
      </c>
      <c r="B75" s="47" t="s">
        <v>402</v>
      </c>
      <c r="C75" s="51" t="s">
        <v>403</v>
      </c>
      <c r="D75" s="49" t="s">
        <v>340</v>
      </c>
      <c r="E75" s="49" t="s">
        <v>404</v>
      </c>
      <c r="F75" s="50">
        <v>11.56</v>
      </c>
      <c r="G75" s="49" t="s">
        <v>405</v>
      </c>
      <c r="H75" s="49" t="s">
        <v>406</v>
      </c>
      <c r="I75" s="49" t="s">
        <v>342</v>
      </c>
      <c r="J75" s="49" t="s">
        <v>77</v>
      </c>
      <c r="K75" s="49" t="s">
        <v>78</v>
      </c>
      <c r="L75" s="49" t="s">
        <v>78</v>
      </c>
      <c r="M75" s="49" t="s">
        <v>78</v>
      </c>
      <c r="N75" s="49" t="s">
        <v>78</v>
      </c>
    </row>
    <row r="76" ht="28" customHeight="1" spans="2:14">
      <c r="B76" s="47" t="s">
        <v>407</v>
      </c>
      <c r="C76" s="47" t="s">
        <v>408</v>
      </c>
      <c r="D76" s="49" t="s">
        <v>340</v>
      </c>
      <c r="E76" s="49" t="s">
        <v>409</v>
      </c>
      <c r="F76" s="50">
        <v>4.28</v>
      </c>
      <c r="G76" s="49" t="s">
        <v>405</v>
      </c>
      <c r="H76" s="49" t="s">
        <v>406</v>
      </c>
      <c r="I76" s="49" t="s">
        <v>342</v>
      </c>
      <c r="J76" s="49" t="s">
        <v>77</v>
      </c>
      <c r="K76" s="49" t="s">
        <v>349</v>
      </c>
      <c r="L76" s="49" t="s">
        <v>83</v>
      </c>
      <c r="M76" s="55" t="s">
        <v>350</v>
      </c>
      <c r="N76" s="55" t="s">
        <v>91</v>
      </c>
    </row>
    <row r="77" ht="28" customHeight="1" spans="2:14">
      <c r="B77" s="47" t="s">
        <v>410</v>
      </c>
      <c r="C77" s="47" t="s">
        <v>411</v>
      </c>
      <c r="D77" s="49" t="s">
        <v>409</v>
      </c>
      <c r="E77" s="49" t="s">
        <v>412</v>
      </c>
      <c r="F77" s="50">
        <v>0.86</v>
      </c>
      <c r="G77" s="49" t="s">
        <v>405</v>
      </c>
      <c r="H77" s="49" t="s">
        <v>406</v>
      </c>
      <c r="I77" s="49" t="s">
        <v>342</v>
      </c>
      <c r="J77" s="49" t="s">
        <v>77</v>
      </c>
      <c r="K77" s="49" t="s">
        <v>354</v>
      </c>
      <c r="L77" s="49" t="s">
        <v>83</v>
      </c>
      <c r="M77" s="56" t="s">
        <v>355</v>
      </c>
      <c r="N77" s="56" t="s">
        <v>85</v>
      </c>
    </row>
    <row r="78" ht="28" customHeight="1" spans="2:14">
      <c r="B78" s="47" t="s">
        <v>413</v>
      </c>
      <c r="C78" s="47" t="s">
        <v>414</v>
      </c>
      <c r="D78" s="49" t="s">
        <v>412</v>
      </c>
      <c r="E78" s="49" t="s">
        <v>415</v>
      </c>
      <c r="F78" s="50">
        <v>3.34</v>
      </c>
      <c r="G78" s="49" t="s">
        <v>405</v>
      </c>
      <c r="H78" s="49" t="s">
        <v>406</v>
      </c>
      <c r="I78" s="49" t="s">
        <v>342</v>
      </c>
      <c r="J78" s="49" t="s">
        <v>77</v>
      </c>
      <c r="K78" s="49" t="s">
        <v>416</v>
      </c>
      <c r="L78" s="49" t="s">
        <v>83</v>
      </c>
      <c r="M78" s="56" t="s">
        <v>417</v>
      </c>
      <c r="N78" s="56" t="s">
        <v>385</v>
      </c>
    </row>
    <row r="79" ht="28" customHeight="1" spans="2:14">
      <c r="B79" s="47" t="s">
        <v>418</v>
      </c>
      <c r="C79" s="47" t="s">
        <v>419</v>
      </c>
      <c r="D79" s="49" t="s">
        <v>415</v>
      </c>
      <c r="E79" s="49" t="s">
        <v>420</v>
      </c>
      <c r="F79" s="50">
        <v>1.32</v>
      </c>
      <c r="G79" s="49" t="s">
        <v>405</v>
      </c>
      <c r="H79" s="49" t="s">
        <v>406</v>
      </c>
      <c r="I79" s="49" t="s">
        <v>342</v>
      </c>
      <c r="J79" s="49" t="s">
        <v>77</v>
      </c>
      <c r="K79" s="61" t="s">
        <v>421</v>
      </c>
      <c r="L79" s="61" t="s">
        <v>83</v>
      </c>
      <c r="M79" s="56" t="s">
        <v>422</v>
      </c>
      <c r="N79" s="56" t="s">
        <v>91</v>
      </c>
    </row>
    <row r="80" ht="28" customHeight="1" spans="2:14">
      <c r="B80" s="47" t="s">
        <v>423</v>
      </c>
      <c r="C80" s="47" t="s">
        <v>424</v>
      </c>
      <c r="D80" s="49" t="s">
        <v>420</v>
      </c>
      <c r="E80" s="49" t="s">
        <v>404</v>
      </c>
      <c r="F80" s="50">
        <v>1.73</v>
      </c>
      <c r="G80" s="49" t="s">
        <v>405</v>
      </c>
      <c r="H80" s="49" t="s">
        <v>406</v>
      </c>
      <c r="I80" s="49" t="s">
        <v>342</v>
      </c>
      <c r="J80" s="49" t="s">
        <v>77</v>
      </c>
      <c r="K80" s="49" t="s">
        <v>425</v>
      </c>
      <c r="L80" s="49" t="s">
        <v>83</v>
      </c>
      <c r="M80" s="59" t="s">
        <v>426</v>
      </c>
      <c r="N80" s="59" t="s">
        <v>361</v>
      </c>
    </row>
    <row r="81" ht="28" customHeight="1" spans="1:14">
      <c r="A81" s="15" t="s">
        <v>427</v>
      </c>
      <c r="B81" s="47" t="s">
        <v>428</v>
      </c>
      <c r="C81" s="51" t="s">
        <v>429</v>
      </c>
      <c r="D81" s="49" t="s">
        <v>430</v>
      </c>
      <c r="E81" s="49" t="s">
        <v>73</v>
      </c>
      <c r="F81" s="50">
        <v>13.94</v>
      </c>
      <c r="G81" s="47" t="s">
        <v>74</v>
      </c>
      <c r="H81" s="49" t="s">
        <v>75</v>
      </c>
      <c r="I81" s="49" t="s">
        <v>342</v>
      </c>
      <c r="J81" s="49" t="s">
        <v>77</v>
      </c>
      <c r="K81" s="49" t="s">
        <v>78</v>
      </c>
      <c r="L81" s="49" t="s">
        <v>78</v>
      </c>
      <c r="M81" s="49" t="s">
        <v>78</v>
      </c>
      <c r="N81" s="49" t="s">
        <v>78</v>
      </c>
    </row>
    <row r="82" ht="28" customHeight="1" spans="1:14">
      <c r="A82" s="47"/>
      <c r="B82" s="49" t="s">
        <v>431</v>
      </c>
      <c r="C82" s="49" t="s">
        <v>432</v>
      </c>
      <c r="D82" s="49" t="s">
        <v>430</v>
      </c>
      <c r="E82" s="49" t="s">
        <v>433</v>
      </c>
      <c r="F82" s="57">
        <v>1.38</v>
      </c>
      <c r="G82" s="47" t="s">
        <v>74</v>
      </c>
      <c r="H82" s="49" t="s">
        <v>75</v>
      </c>
      <c r="I82" s="49" t="s">
        <v>342</v>
      </c>
      <c r="J82" s="49" t="s">
        <v>77</v>
      </c>
      <c r="K82" s="49" t="s">
        <v>425</v>
      </c>
      <c r="L82" s="49" t="s">
        <v>83</v>
      </c>
      <c r="M82" s="59" t="s">
        <v>426</v>
      </c>
      <c r="N82" s="59" t="s">
        <v>361</v>
      </c>
    </row>
    <row r="83" ht="28" customHeight="1" spans="1:14">
      <c r="A83" s="47"/>
      <c r="B83" s="49" t="s">
        <v>434</v>
      </c>
      <c r="C83" s="49" t="s">
        <v>435</v>
      </c>
      <c r="D83" s="49" t="s">
        <v>433</v>
      </c>
      <c r="E83" s="49" t="s">
        <v>436</v>
      </c>
      <c r="F83" s="57">
        <v>1.45</v>
      </c>
      <c r="G83" s="47" t="s">
        <v>74</v>
      </c>
      <c r="H83" s="49" t="s">
        <v>75</v>
      </c>
      <c r="I83" s="49" t="s">
        <v>342</v>
      </c>
      <c r="J83" s="49" t="s">
        <v>77</v>
      </c>
      <c r="K83" s="49" t="s">
        <v>437</v>
      </c>
      <c r="L83" s="49" t="s">
        <v>83</v>
      </c>
      <c r="M83" s="56" t="s">
        <v>438</v>
      </c>
      <c r="N83" s="56" t="s">
        <v>91</v>
      </c>
    </row>
    <row r="84" ht="28" customHeight="1" spans="1:14">
      <c r="A84" s="47"/>
      <c r="B84" s="49" t="s">
        <v>439</v>
      </c>
      <c r="C84" s="49" t="s">
        <v>440</v>
      </c>
      <c r="D84" s="49" t="s">
        <v>436</v>
      </c>
      <c r="E84" s="49" t="s">
        <v>441</v>
      </c>
      <c r="F84" s="57">
        <v>3.13</v>
      </c>
      <c r="G84" s="47" t="s">
        <v>74</v>
      </c>
      <c r="H84" s="49" t="s">
        <v>75</v>
      </c>
      <c r="I84" s="49" t="s">
        <v>342</v>
      </c>
      <c r="J84" s="49" t="s">
        <v>77</v>
      </c>
      <c r="K84" s="49" t="s">
        <v>442</v>
      </c>
      <c r="L84" s="49" t="s">
        <v>83</v>
      </c>
      <c r="M84" s="56" t="s">
        <v>443</v>
      </c>
      <c r="N84" s="56" t="s">
        <v>91</v>
      </c>
    </row>
    <row r="85" ht="28" customHeight="1" spans="1:14">
      <c r="A85" s="47"/>
      <c r="B85" s="49" t="s">
        <v>444</v>
      </c>
      <c r="C85" s="49" t="s">
        <v>445</v>
      </c>
      <c r="D85" s="49" t="s">
        <v>441</v>
      </c>
      <c r="E85" s="49" t="s">
        <v>446</v>
      </c>
      <c r="F85" s="57">
        <v>2.57</v>
      </c>
      <c r="G85" s="47" t="s">
        <v>74</v>
      </c>
      <c r="H85" s="49" t="s">
        <v>75</v>
      </c>
      <c r="I85" s="49" t="s">
        <v>342</v>
      </c>
      <c r="J85" s="49" t="s">
        <v>77</v>
      </c>
      <c r="K85" s="49" t="s">
        <v>447</v>
      </c>
      <c r="L85" s="49" t="s">
        <v>83</v>
      </c>
      <c r="M85" s="61" t="s">
        <v>448</v>
      </c>
      <c r="N85" s="59" t="s">
        <v>361</v>
      </c>
    </row>
    <row r="86" ht="28" customHeight="1" spans="1:14">
      <c r="A86" s="47"/>
      <c r="B86" s="49" t="s">
        <v>449</v>
      </c>
      <c r="C86" s="49" t="s">
        <v>450</v>
      </c>
      <c r="D86" s="49" t="s">
        <v>446</v>
      </c>
      <c r="E86" s="49" t="s">
        <v>451</v>
      </c>
      <c r="F86" s="57">
        <v>1.32</v>
      </c>
      <c r="G86" s="47" t="s">
        <v>74</v>
      </c>
      <c r="H86" s="49" t="s">
        <v>75</v>
      </c>
      <c r="I86" s="49" t="s">
        <v>342</v>
      </c>
      <c r="J86" s="49" t="s">
        <v>77</v>
      </c>
      <c r="K86" s="61" t="s">
        <v>452</v>
      </c>
      <c r="L86" s="49" t="s">
        <v>83</v>
      </c>
      <c r="M86" s="61" t="s">
        <v>453</v>
      </c>
      <c r="N86" s="59" t="s">
        <v>454</v>
      </c>
    </row>
    <row r="87" ht="28" customHeight="1" spans="1:14">
      <c r="A87" s="47"/>
      <c r="B87" s="49" t="s">
        <v>455</v>
      </c>
      <c r="C87" s="49" t="s">
        <v>456</v>
      </c>
      <c r="D87" s="49" t="s">
        <v>451</v>
      </c>
      <c r="E87" s="49" t="s">
        <v>457</v>
      </c>
      <c r="F87" s="57">
        <v>0.76</v>
      </c>
      <c r="G87" s="47" t="s">
        <v>74</v>
      </c>
      <c r="H87" s="49" t="s">
        <v>75</v>
      </c>
      <c r="I87" s="49" t="s">
        <v>342</v>
      </c>
      <c r="J87" s="49" t="s">
        <v>77</v>
      </c>
      <c r="K87" s="49" t="s">
        <v>458</v>
      </c>
      <c r="L87" s="49" t="s">
        <v>83</v>
      </c>
      <c r="M87" s="56" t="s">
        <v>459</v>
      </c>
      <c r="N87" s="56" t="s">
        <v>361</v>
      </c>
    </row>
    <row r="88" ht="28" customHeight="1" spans="1:14">
      <c r="A88" s="47"/>
      <c r="B88" s="49" t="s">
        <v>460</v>
      </c>
      <c r="C88" s="49" t="s">
        <v>461</v>
      </c>
      <c r="D88" s="49" t="s">
        <v>457</v>
      </c>
      <c r="E88" s="49" t="s">
        <v>462</v>
      </c>
      <c r="F88" s="57">
        <v>0.36</v>
      </c>
      <c r="G88" s="47" t="s">
        <v>74</v>
      </c>
      <c r="H88" s="49" t="s">
        <v>75</v>
      </c>
      <c r="I88" s="49" t="s">
        <v>342</v>
      </c>
      <c r="J88" s="49" t="s">
        <v>77</v>
      </c>
      <c r="K88" s="56" t="s">
        <v>463</v>
      </c>
      <c r="L88" s="49" t="s">
        <v>83</v>
      </c>
      <c r="M88" s="59" t="s">
        <v>464</v>
      </c>
      <c r="N88" s="59" t="s">
        <v>361</v>
      </c>
    </row>
    <row r="89" ht="28" customHeight="1" spans="1:14">
      <c r="A89" s="47"/>
      <c r="B89" s="49" t="s">
        <v>465</v>
      </c>
      <c r="C89" s="49" t="s">
        <v>466</v>
      </c>
      <c r="D89" s="49" t="s">
        <v>462</v>
      </c>
      <c r="E89" s="49" t="s">
        <v>467</v>
      </c>
      <c r="F89" s="57">
        <v>0.32</v>
      </c>
      <c r="G89" s="47" t="s">
        <v>74</v>
      </c>
      <c r="H89" s="49" t="s">
        <v>75</v>
      </c>
      <c r="I89" s="49" t="s">
        <v>342</v>
      </c>
      <c r="J89" s="49" t="s">
        <v>77</v>
      </c>
      <c r="K89" s="49" t="s">
        <v>468</v>
      </c>
      <c r="L89" s="49" t="s">
        <v>83</v>
      </c>
      <c r="M89" s="56" t="s">
        <v>469</v>
      </c>
      <c r="N89" s="56" t="s">
        <v>361</v>
      </c>
    </row>
    <row r="90" ht="28" customHeight="1" spans="1:14">
      <c r="A90" s="47"/>
      <c r="B90" s="49" t="s">
        <v>470</v>
      </c>
      <c r="C90" s="49" t="s">
        <v>471</v>
      </c>
      <c r="D90" s="49" t="s">
        <v>467</v>
      </c>
      <c r="E90" s="49" t="s">
        <v>472</v>
      </c>
      <c r="F90" s="57">
        <v>1.68</v>
      </c>
      <c r="G90" s="47" t="s">
        <v>74</v>
      </c>
      <c r="H90" s="49" t="s">
        <v>75</v>
      </c>
      <c r="I90" s="49" t="s">
        <v>342</v>
      </c>
      <c r="J90" s="49" t="s">
        <v>77</v>
      </c>
      <c r="K90" s="56" t="s">
        <v>473</v>
      </c>
      <c r="L90" s="49" t="s">
        <v>83</v>
      </c>
      <c r="M90" s="56" t="s">
        <v>474</v>
      </c>
      <c r="N90" s="56" t="s">
        <v>361</v>
      </c>
    </row>
    <row r="91" ht="28" customHeight="1" spans="1:14">
      <c r="A91" s="47"/>
      <c r="B91" s="49" t="s">
        <v>475</v>
      </c>
      <c r="C91" s="49" t="s">
        <v>476</v>
      </c>
      <c r="D91" s="49" t="s">
        <v>472</v>
      </c>
      <c r="E91" s="49" t="s">
        <v>73</v>
      </c>
      <c r="F91" s="57">
        <v>0.96</v>
      </c>
      <c r="G91" s="47" t="s">
        <v>74</v>
      </c>
      <c r="H91" s="49" t="s">
        <v>75</v>
      </c>
      <c r="I91" s="49" t="s">
        <v>342</v>
      </c>
      <c r="J91" s="49" t="s">
        <v>77</v>
      </c>
      <c r="K91" s="49" t="s">
        <v>468</v>
      </c>
      <c r="L91" s="49" t="s">
        <v>83</v>
      </c>
      <c r="M91" s="56" t="s">
        <v>469</v>
      </c>
      <c r="N91" s="56" t="s">
        <v>361</v>
      </c>
    </row>
    <row r="92" ht="28" customHeight="1" spans="1:14">
      <c r="A92" s="47" t="s">
        <v>151</v>
      </c>
      <c r="B92" s="49" t="s">
        <v>477</v>
      </c>
      <c r="C92" s="51" t="s">
        <v>478</v>
      </c>
      <c r="D92" s="49" t="s">
        <v>479</v>
      </c>
      <c r="E92" s="49" t="s">
        <v>480</v>
      </c>
      <c r="F92" s="57">
        <v>5.67</v>
      </c>
      <c r="G92" s="49" t="s">
        <v>481</v>
      </c>
      <c r="H92" s="49" t="s">
        <v>482</v>
      </c>
      <c r="I92" s="49" t="s">
        <v>483</v>
      </c>
      <c r="J92" s="49" t="s">
        <v>158</v>
      </c>
      <c r="K92" s="49" t="s">
        <v>78</v>
      </c>
      <c r="L92" s="49" t="s">
        <v>78</v>
      </c>
      <c r="M92" s="49" t="s">
        <v>78</v>
      </c>
      <c r="N92" s="49" t="s">
        <v>78</v>
      </c>
    </row>
    <row r="93" ht="41" customHeight="1" spans="1:14">
      <c r="A93" s="58"/>
      <c r="B93" s="49" t="s">
        <v>484</v>
      </c>
      <c r="C93" s="49" t="s">
        <v>485</v>
      </c>
      <c r="D93" s="49" t="s">
        <v>479</v>
      </c>
      <c r="E93" s="49" t="s">
        <v>486</v>
      </c>
      <c r="F93" s="57">
        <v>2.41</v>
      </c>
      <c r="G93" s="49" t="s">
        <v>481</v>
      </c>
      <c r="H93" s="49" t="s">
        <v>482</v>
      </c>
      <c r="I93" s="59" t="s">
        <v>487</v>
      </c>
      <c r="J93" s="59" t="s">
        <v>158</v>
      </c>
      <c r="K93" s="56" t="s">
        <v>488</v>
      </c>
      <c r="L93" s="49" t="s">
        <v>83</v>
      </c>
      <c r="M93" s="60" t="s">
        <v>489</v>
      </c>
      <c r="N93" s="60" t="s">
        <v>361</v>
      </c>
    </row>
    <row r="94" ht="28" customHeight="1" spans="1:14">
      <c r="A94" s="58"/>
      <c r="B94" s="49" t="s">
        <v>490</v>
      </c>
      <c r="C94" s="49" t="s">
        <v>491</v>
      </c>
      <c r="D94" s="49" t="s">
        <v>492</v>
      </c>
      <c r="E94" s="49" t="s">
        <v>480</v>
      </c>
      <c r="F94" s="57">
        <v>3.26</v>
      </c>
      <c r="G94" s="49" t="s">
        <v>481</v>
      </c>
      <c r="H94" s="49" t="s">
        <v>482</v>
      </c>
      <c r="I94" s="49" t="s">
        <v>483</v>
      </c>
      <c r="J94" s="49" t="s">
        <v>158</v>
      </c>
      <c r="K94" s="49" t="s">
        <v>493</v>
      </c>
      <c r="L94" s="49" t="s">
        <v>494</v>
      </c>
      <c r="M94" s="49" t="s">
        <v>78</v>
      </c>
      <c r="N94" s="49" t="s">
        <v>78</v>
      </c>
    </row>
    <row r="95" ht="28" customHeight="1" spans="1:14">
      <c r="A95" s="58"/>
      <c r="B95" s="49" t="s">
        <v>495</v>
      </c>
      <c r="C95" s="49" t="s">
        <v>496</v>
      </c>
      <c r="D95" s="49" t="s">
        <v>479</v>
      </c>
      <c r="E95" s="49" t="s">
        <v>492</v>
      </c>
      <c r="F95" s="57">
        <v>2.41</v>
      </c>
      <c r="G95" s="49" t="s">
        <v>481</v>
      </c>
      <c r="H95" s="49" t="s">
        <v>482</v>
      </c>
      <c r="I95" s="49" t="s">
        <v>483</v>
      </c>
      <c r="J95" s="49" t="s">
        <v>158</v>
      </c>
      <c r="K95" s="49" t="s">
        <v>497</v>
      </c>
      <c r="L95" s="49" t="s">
        <v>83</v>
      </c>
      <c r="M95" s="56" t="s">
        <v>498</v>
      </c>
      <c r="N95" s="56" t="s">
        <v>391</v>
      </c>
    </row>
    <row r="96" ht="28" customHeight="1" spans="1:14">
      <c r="A96" s="58" t="s">
        <v>159</v>
      </c>
      <c r="B96" s="49" t="s">
        <v>499</v>
      </c>
      <c r="C96" s="51" t="s">
        <v>500</v>
      </c>
      <c r="D96" s="49" t="s">
        <v>501</v>
      </c>
      <c r="E96" s="49" t="s">
        <v>502</v>
      </c>
      <c r="F96" s="57">
        <v>0.428</v>
      </c>
      <c r="G96" s="49" t="s">
        <v>481</v>
      </c>
      <c r="H96" s="49" t="s">
        <v>482</v>
      </c>
      <c r="I96" s="59" t="s">
        <v>503</v>
      </c>
      <c r="J96" s="59" t="s">
        <v>504</v>
      </c>
      <c r="K96" s="49" t="s">
        <v>349</v>
      </c>
      <c r="L96" s="49" t="s">
        <v>83</v>
      </c>
      <c r="M96" s="55" t="s">
        <v>350</v>
      </c>
      <c r="N96" s="55" t="s">
        <v>91</v>
      </c>
    </row>
    <row r="97" ht="28" customHeight="1" spans="1:14">
      <c r="A97" s="58" t="s">
        <v>163</v>
      </c>
      <c r="B97" s="49" t="s">
        <v>505</v>
      </c>
      <c r="C97" s="51" t="s">
        <v>506</v>
      </c>
      <c r="D97" s="49" t="s">
        <v>507</v>
      </c>
      <c r="E97" s="49" t="s">
        <v>36</v>
      </c>
      <c r="F97" s="57">
        <v>0.675</v>
      </c>
      <c r="G97" s="49" t="s">
        <v>481</v>
      </c>
      <c r="H97" s="49" t="s">
        <v>482</v>
      </c>
      <c r="I97" s="49" t="s">
        <v>508</v>
      </c>
      <c r="J97" s="49" t="s">
        <v>186</v>
      </c>
      <c r="K97" s="49" t="s">
        <v>359</v>
      </c>
      <c r="L97" s="49" t="s">
        <v>83</v>
      </c>
      <c r="M97" s="56" t="s">
        <v>360</v>
      </c>
      <c r="N97" s="56" t="s">
        <v>361</v>
      </c>
    </row>
    <row r="98" ht="28" customHeight="1" spans="1:14">
      <c r="A98" s="58" t="s">
        <v>170</v>
      </c>
      <c r="B98" s="49" t="s">
        <v>509</v>
      </c>
      <c r="C98" s="51" t="s">
        <v>510</v>
      </c>
      <c r="D98" s="49" t="s">
        <v>511</v>
      </c>
      <c r="E98" s="49" t="s">
        <v>358</v>
      </c>
      <c r="F98" s="57">
        <v>4.33</v>
      </c>
      <c r="G98" s="49" t="s">
        <v>481</v>
      </c>
      <c r="H98" s="49" t="s">
        <v>482</v>
      </c>
      <c r="I98" s="49" t="s">
        <v>508</v>
      </c>
      <c r="J98" s="49" t="s">
        <v>186</v>
      </c>
      <c r="K98" s="49"/>
      <c r="L98" s="49"/>
      <c r="M98" s="62"/>
      <c r="N98" s="62"/>
    </row>
    <row r="99" ht="28" customHeight="1" spans="1:14">
      <c r="A99" s="58"/>
      <c r="B99" s="49" t="s">
        <v>512</v>
      </c>
      <c r="C99" s="49" t="s">
        <v>513</v>
      </c>
      <c r="D99" s="49" t="s">
        <v>514</v>
      </c>
      <c r="E99" s="49" t="s">
        <v>515</v>
      </c>
      <c r="F99" s="57">
        <v>2.01</v>
      </c>
      <c r="G99" s="49" t="s">
        <v>481</v>
      </c>
      <c r="H99" s="49" t="s">
        <v>482</v>
      </c>
      <c r="I99" s="49" t="s">
        <v>508</v>
      </c>
      <c r="J99" s="49" t="s">
        <v>186</v>
      </c>
      <c r="K99" s="49" t="s">
        <v>359</v>
      </c>
      <c r="L99" s="49" t="s">
        <v>83</v>
      </c>
      <c r="M99" s="56" t="s">
        <v>360</v>
      </c>
      <c r="N99" s="56" t="s">
        <v>361</v>
      </c>
    </row>
    <row r="100" ht="28" customHeight="1" spans="1:14">
      <c r="A100" s="58"/>
      <c r="B100" s="49" t="s">
        <v>516</v>
      </c>
      <c r="C100" s="49" t="s">
        <v>517</v>
      </c>
      <c r="D100" s="49" t="s">
        <v>511</v>
      </c>
      <c r="E100" s="49" t="s">
        <v>514</v>
      </c>
      <c r="F100" s="57">
        <v>2.32</v>
      </c>
      <c r="G100" s="49" t="s">
        <v>481</v>
      </c>
      <c r="H100" s="49" t="s">
        <v>482</v>
      </c>
      <c r="I100" s="59" t="s">
        <v>518</v>
      </c>
      <c r="J100" s="59" t="s">
        <v>519</v>
      </c>
      <c r="K100" s="49" t="s">
        <v>520</v>
      </c>
      <c r="L100" s="49" t="s">
        <v>83</v>
      </c>
      <c r="M100" s="61" t="s">
        <v>521</v>
      </c>
      <c r="N100" s="61" t="s">
        <v>361</v>
      </c>
    </row>
    <row r="101" ht="28" customHeight="1" spans="1:14">
      <c r="A101" s="58"/>
      <c r="B101" s="47" t="s">
        <v>522</v>
      </c>
      <c r="C101" s="49" t="s">
        <v>523</v>
      </c>
      <c r="D101" s="49" t="s">
        <v>515</v>
      </c>
      <c r="E101" s="49" t="s">
        <v>358</v>
      </c>
      <c r="F101" s="57">
        <v>2.01</v>
      </c>
      <c r="G101" s="49" t="s">
        <v>481</v>
      </c>
      <c r="H101" s="49" t="s">
        <v>482</v>
      </c>
      <c r="I101" s="49" t="s">
        <v>508</v>
      </c>
      <c r="J101" s="49" t="s">
        <v>186</v>
      </c>
      <c r="K101" s="49" t="s">
        <v>365</v>
      </c>
      <c r="L101" s="49" t="s">
        <v>83</v>
      </c>
      <c r="M101" s="59" t="s">
        <v>366</v>
      </c>
      <c r="N101" s="59" t="s">
        <v>361</v>
      </c>
    </row>
    <row r="102" ht="28" customHeight="1" spans="1:14">
      <c r="A102" s="58" t="s">
        <v>181</v>
      </c>
      <c r="B102" s="49" t="s">
        <v>524</v>
      </c>
      <c r="C102" s="51" t="s">
        <v>525</v>
      </c>
      <c r="D102" s="49" t="s">
        <v>526</v>
      </c>
      <c r="E102" s="49" t="s">
        <v>527</v>
      </c>
      <c r="F102" s="57">
        <v>2.399</v>
      </c>
      <c r="G102" s="49" t="s">
        <v>481</v>
      </c>
      <c r="H102" s="49" t="s">
        <v>482</v>
      </c>
      <c r="I102" s="49" t="s">
        <v>508</v>
      </c>
      <c r="J102" s="49" t="s">
        <v>186</v>
      </c>
      <c r="K102" s="49" t="s">
        <v>359</v>
      </c>
      <c r="L102" s="49" t="s">
        <v>83</v>
      </c>
      <c r="M102" s="56" t="s">
        <v>360</v>
      </c>
      <c r="N102" s="56" t="s">
        <v>361</v>
      </c>
    </row>
    <row r="103" ht="28" customHeight="1" spans="1:14">
      <c r="A103" s="58" t="s">
        <v>187</v>
      </c>
      <c r="B103" s="49" t="s">
        <v>528</v>
      </c>
      <c r="C103" s="51" t="s">
        <v>529</v>
      </c>
      <c r="D103" s="49" t="s">
        <v>530</v>
      </c>
      <c r="E103" s="49" t="s">
        <v>525</v>
      </c>
      <c r="F103" s="57">
        <v>2.076</v>
      </c>
      <c r="G103" s="49" t="s">
        <v>481</v>
      </c>
      <c r="H103" s="49" t="s">
        <v>482</v>
      </c>
      <c r="I103" s="49" t="s">
        <v>508</v>
      </c>
      <c r="J103" s="49" t="s">
        <v>186</v>
      </c>
      <c r="K103" s="49" t="s">
        <v>359</v>
      </c>
      <c r="L103" s="61" t="s">
        <v>83</v>
      </c>
      <c r="M103" s="56" t="s">
        <v>360</v>
      </c>
      <c r="N103" s="56" t="s">
        <v>361</v>
      </c>
    </row>
    <row r="104" ht="28" customHeight="1" spans="1:14">
      <c r="A104" s="58" t="s">
        <v>201</v>
      </c>
      <c r="B104" s="49" t="s">
        <v>531</v>
      </c>
      <c r="C104" s="51" t="s">
        <v>514</v>
      </c>
      <c r="D104" s="49" t="s">
        <v>532</v>
      </c>
      <c r="E104" s="49" t="s">
        <v>510</v>
      </c>
      <c r="F104" s="57">
        <v>1.148</v>
      </c>
      <c r="G104" s="49" t="s">
        <v>481</v>
      </c>
      <c r="H104" s="49" t="s">
        <v>482</v>
      </c>
      <c r="I104" s="49" t="s">
        <v>508</v>
      </c>
      <c r="J104" s="49" t="s">
        <v>186</v>
      </c>
      <c r="K104" s="49" t="s">
        <v>359</v>
      </c>
      <c r="L104" s="49" t="s">
        <v>83</v>
      </c>
      <c r="M104" s="56" t="s">
        <v>360</v>
      </c>
      <c r="N104" s="56" t="s">
        <v>361</v>
      </c>
    </row>
    <row r="105" ht="28" customHeight="1" spans="1:14">
      <c r="A105" s="58" t="s">
        <v>215</v>
      </c>
      <c r="B105" s="49" t="s">
        <v>533</v>
      </c>
      <c r="C105" s="51" t="s">
        <v>534</v>
      </c>
      <c r="D105" s="49" t="s">
        <v>535</v>
      </c>
      <c r="E105" s="49" t="s">
        <v>514</v>
      </c>
      <c r="F105" s="57">
        <v>0.898</v>
      </c>
      <c r="G105" s="49" t="s">
        <v>481</v>
      </c>
      <c r="H105" s="49" t="s">
        <v>482</v>
      </c>
      <c r="I105" s="49" t="s">
        <v>508</v>
      </c>
      <c r="J105" s="49" t="s">
        <v>186</v>
      </c>
      <c r="K105" s="49" t="s">
        <v>359</v>
      </c>
      <c r="L105" s="49" t="s">
        <v>83</v>
      </c>
      <c r="M105" s="56" t="s">
        <v>360</v>
      </c>
      <c r="N105" s="56" t="s">
        <v>361</v>
      </c>
    </row>
    <row r="106" ht="28" customHeight="1" spans="1:14">
      <c r="A106" s="58" t="s">
        <v>225</v>
      </c>
      <c r="B106" s="49" t="s">
        <v>536</v>
      </c>
      <c r="C106" s="51" t="s">
        <v>537</v>
      </c>
      <c r="D106" s="49" t="s">
        <v>538</v>
      </c>
      <c r="E106" s="49" t="s">
        <v>514</v>
      </c>
      <c r="F106" s="57">
        <v>0.647</v>
      </c>
      <c r="G106" s="49" t="s">
        <v>481</v>
      </c>
      <c r="H106" s="49" t="s">
        <v>482</v>
      </c>
      <c r="I106" s="49" t="s">
        <v>508</v>
      </c>
      <c r="J106" s="49" t="s">
        <v>186</v>
      </c>
      <c r="K106" s="49" t="s">
        <v>359</v>
      </c>
      <c r="L106" s="49" t="s">
        <v>83</v>
      </c>
      <c r="M106" s="56" t="s">
        <v>360</v>
      </c>
      <c r="N106" s="56" t="s">
        <v>361</v>
      </c>
    </row>
    <row r="107" ht="28" customHeight="1" spans="1:14">
      <c r="A107" s="58" t="s">
        <v>229</v>
      </c>
      <c r="B107" s="49" t="s">
        <v>539</v>
      </c>
      <c r="C107" s="51" t="s">
        <v>540</v>
      </c>
      <c r="D107" s="49" t="s">
        <v>535</v>
      </c>
      <c r="E107" s="49" t="s">
        <v>510</v>
      </c>
      <c r="F107" s="57">
        <v>1.982</v>
      </c>
      <c r="G107" s="49" t="s">
        <v>481</v>
      </c>
      <c r="H107" s="49" t="s">
        <v>482</v>
      </c>
      <c r="I107" s="59" t="s">
        <v>541</v>
      </c>
      <c r="J107" s="59" t="s">
        <v>158</v>
      </c>
      <c r="K107" s="60" t="s">
        <v>542</v>
      </c>
      <c r="L107" s="49" t="s">
        <v>83</v>
      </c>
      <c r="M107" s="60" t="s">
        <v>543</v>
      </c>
      <c r="N107" s="60" t="s">
        <v>91</v>
      </c>
    </row>
    <row r="108" ht="28" customHeight="1" spans="1:14">
      <c r="A108" s="58" t="s">
        <v>233</v>
      </c>
      <c r="B108" s="49" t="s">
        <v>544</v>
      </c>
      <c r="C108" s="51" t="s">
        <v>545</v>
      </c>
      <c r="D108" s="49" t="s">
        <v>546</v>
      </c>
      <c r="E108" s="49" t="s">
        <v>510</v>
      </c>
      <c r="F108" s="57">
        <v>0.952</v>
      </c>
      <c r="G108" s="49" t="s">
        <v>481</v>
      </c>
      <c r="H108" s="49" t="s">
        <v>482</v>
      </c>
      <c r="I108" s="59" t="s">
        <v>518</v>
      </c>
      <c r="J108" s="59" t="s">
        <v>519</v>
      </c>
      <c r="K108" s="49" t="s">
        <v>520</v>
      </c>
      <c r="L108" s="49" t="s">
        <v>83</v>
      </c>
      <c r="M108" s="61" t="s">
        <v>521</v>
      </c>
      <c r="N108" s="61" t="s">
        <v>361</v>
      </c>
    </row>
    <row r="109" ht="28" customHeight="1" spans="1:14">
      <c r="A109" s="58" t="s">
        <v>239</v>
      </c>
      <c r="B109" s="49" t="s">
        <v>547</v>
      </c>
      <c r="C109" s="51" t="s">
        <v>548</v>
      </c>
      <c r="D109" s="49" t="s">
        <v>549</v>
      </c>
      <c r="E109" s="49" t="s">
        <v>550</v>
      </c>
      <c r="F109" s="57">
        <v>1.592</v>
      </c>
      <c r="G109" s="49" t="s">
        <v>481</v>
      </c>
      <c r="H109" s="49" t="s">
        <v>482</v>
      </c>
      <c r="I109" s="49" t="s">
        <v>508</v>
      </c>
      <c r="J109" s="49" t="s">
        <v>186</v>
      </c>
      <c r="K109" s="49" t="s">
        <v>365</v>
      </c>
      <c r="L109" s="49" t="s">
        <v>83</v>
      </c>
      <c r="M109" s="59" t="s">
        <v>366</v>
      </c>
      <c r="N109" s="59" t="s">
        <v>361</v>
      </c>
    </row>
    <row r="110" ht="28" customHeight="1" spans="1:14">
      <c r="A110" s="58" t="s">
        <v>244</v>
      </c>
      <c r="B110" s="49" t="s">
        <v>551</v>
      </c>
      <c r="C110" s="51" t="s">
        <v>552</v>
      </c>
      <c r="D110" s="49" t="s">
        <v>553</v>
      </c>
      <c r="E110" s="49" t="s">
        <v>554</v>
      </c>
      <c r="F110" s="57">
        <v>1.292</v>
      </c>
      <c r="G110" s="49" t="s">
        <v>481</v>
      </c>
      <c r="H110" s="49" t="s">
        <v>482</v>
      </c>
      <c r="I110" s="49" t="s">
        <v>555</v>
      </c>
      <c r="J110" s="49" t="s">
        <v>325</v>
      </c>
      <c r="K110" s="49" t="s">
        <v>373</v>
      </c>
      <c r="L110" s="49" t="s">
        <v>83</v>
      </c>
      <c r="M110" s="59" t="s">
        <v>374</v>
      </c>
      <c r="N110" s="59" t="s">
        <v>91</v>
      </c>
    </row>
    <row r="111" ht="28" customHeight="1" spans="1:14">
      <c r="A111" s="58" t="s">
        <v>248</v>
      </c>
      <c r="B111" s="49" t="s">
        <v>556</v>
      </c>
      <c r="C111" s="51" t="s">
        <v>557</v>
      </c>
      <c r="D111" s="49" t="s">
        <v>553</v>
      </c>
      <c r="E111" s="49" t="s">
        <v>558</v>
      </c>
      <c r="F111" s="57">
        <v>1.317</v>
      </c>
      <c r="G111" s="49" t="s">
        <v>481</v>
      </c>
      <c r="H111" s="49" t="s">
        <v>482</v>
      </c>
      <c r="I111" s="49" t="s">
        <v>555</v>
      </c>
      <c r="J111" s="49" t="s">
        <v>325</v>
      </c>
      <c r="K111" s="49" t="s">
        <v>373</v>
      </c>
      <c r="L111" s="49" t="s">
        <v>83</v>
      </c>
      <c r="M111" s="59" t="s">
        <v>374</v>
      </c>
      <c r="N111" s="59" t="s">
        <v>91</v>
      </c>
    </row>
    <row r="112" ht="28" customHeight="1" spans="1:14">
      <c r="A112" s="58" t="s">
        <v>255</v>
      </c>
      <c r="B112" s="49" t="s">
        <v>559</v>
      </c>
      <c r="C112" s="51" t="s">
        <v>560</v>
      </c>
      <c r="D112" s="49" t="s">
        <v>553</v>
      </c>
      <c r="E112" s="49" t="s">
        <v>561</v>
      </c>
      <c r="F112" s="57">
        <v>1.496</v>
      </c>
      <c r="G112" s="49" t="s">
        <v>481</v>
      </c>
      <c r="H112" s="49" t="s">
        <v>482</v>
      </c>
      <c r="I112" s="49" t="s">
        <v>555</v>
      </c>
      <c r="J112" s="49" t="s">
        <v>325</v>
      </c>
      <c r="K112" s="49" t="s">
        <v>378</v>
      </c>
      <c r="L112" s="49" t="s">
        <v>83</v>
      </c>
      <c r="M112" s="60" t="s">
        <v>379</v>
      </c>
      <c r="N112" s="60" t="s">
        <v>91</v>
      </c>
    </row>
    <row r="113" ht="28" customHeight="1" spans="1:14">
      <c r="A113" s="58" t="s">
        <v>260</v>
      </c>
      <c r="B113" s="49" t="s">
        <v>562</v>
      </c>
      <c r="C113" s="51" t="s">
        <v>563</v>
      </c>
      <c r="D113" s="49" t="s">
        <v>553</v>
      </c>
      <c r="E113" s="49" t="s">
        <v>564</v>
      </c>
      <c r="F113" s="57">
        <v>1.521</v>
      </c>
      <c r="G113" s="49" t="s">
        <v>481</v>
      </c>
      <c r="H113" s="49" t="s">
        <v>482</v>
      </c>
      <c r="I113" s="49" t="s">
        <v>565</v>
      </c>
      <c r="J113" s="49" t="s">
        <v>566</v>
      </c>
      <c r="K113" s="49" t="s">
        <v>383</v>
      </c>
      <c r="L113" s="49" t="s">
        <v>83</v>
      </c>
      <c r="M113" s="59" t="s">
        <v>384</v>
      </c>
      <c r="N113" s="59" t="s">
        <v>385</v>
      </c>
    </row>
    <row r="114" ht="28" customHeight="1" spans="1:14">
      <c r="A114" s="58" t="s">
        <v>265</v>
      </c>
      <c r="B114" s="49" t="s">
        <v>567</v>
      </c>
      <c r="C114" s="51" t="s">
        <v>568</v>
      </c>
      <c r="D114" s="49" t="s">
        <v>569</v>
      </c>
      <c r="E114" s="49" t="s">
        <v>570</v>
      </c>
      <c r="F114" s="57">
        <v>1.231</v>
      </c>
      <c r="G114" s="49" t="s">
        <v>481</v>
      </c>
      <c r="H114" s="49" t="s">
        <v>482</v>
      </c>
      <c r="I114" s="49" t="s">
        <v>571</v>
      </c>
      <c r="J114" s="49" t="s">
        <v>169</v>
      </c>
      <c r="K114" s="49" t="s">
        <v>389</v>
      </c>
      <c r="L114" s="49" t="s">
        <v>83</v>
      </c>
      <c r="M114" s="56" t="s">
        <v>390</v>
      </c>
      <c r="N114" s="56" t="s">
        <v>391</v>
      </c>
    </row>
    <row r="115" ht="28" customHeight="1" spans="1:14">
      <c r="A115" s="58" t="s">
        <v>269</v>
      </c>
      <c r="B115" s="49" t="s">
        <v>572</v>
      </c>
      <c r="C115" s="51" t="s">
        <v>573</v>
      </c>
      <c r="D115" s="49" t="s">
        <v>574</v>
      </c>
      <c r="E115" s="49" t="s">
        <v>569</v>
      </c>
      <c r="F115" s="57">
        <v>1.667</v>
      </c>
      <c r="G115" s="49" t="s">
        <v>481</v>
      </c>
      <c r="H115" s="49" t="s">
        <v>482</v>
      </c>
      <c r="I115" s="49" t="s">
        <v>571</v>
      </c>
      <c r="J115" s="49" t="s">
        <v>169</v>
      </c>
      <c r="K115" s="49" t="s">
        <v>389</v>
      </c>
      <c r="L115" s="49" t="s">
        <v>83</v>
      </c>
      <c r="M115" s="56" t="s">
        <v>390</v>
      </c>
      <c r="N115" s="56" t="s">
        <v>391</v>
      </c>
    </row>
    <row r="116" ht="28" customHeight="1" spans="1:14">
      <c r="A116" s="58"/>
      <c r="B116" s="47" t="s">
        <v>575</v>
      </c>
      <c r="C116" s="49" t="s">
        <v>576</v>
      </c>
      <c r="D116" s="49" t="s">
        <v>574</v>
      </c>
      <c r="E116" s="49" t="s">
        <v>569</v>
      </c>
      <c r="F116" s="57">
        <v>1.667</v>
      </c>
      <c r="G116" s="49" t="s">
        <v>481</v>
      </c>
      <c r="H116" s="49" t="s">
        <v>482</v>
      </c>
      <c r="I116" s="49" t="s">
        <v>571</v>
      </c>
      <c r="J116" s="49" t="s">
        <v>169</v>
      </c>
      <c r="K116" s="49" t="s">
        <v>389</v>
      </c>
      <c r="L116" s="49" t="s">
        <v>83</v>
      </c>
      <c r="M116" s="56" t="s">
        <v>390</v>
      </c>
      <c r="N116" s="56" t="s">
        <v>391</v>
      </c>
    </row>
    <row r="117" ht="28" customHeight="1" spans="1:14">
      <c r="A117" s="58"/>
      <c r="B117" s="47" t="s">
        <v>577</v>
      </c>
      <c r="C117" s="47" t="s">
        <v>578</v>
      </c>
      <c r="D117" s="49" t="s">
        <v>574</v>
      </c>
      <c r="E117" s="49" t="s">
        <v>569</v>
      </c>
      <c r="F117" s="57">
        <v>1.667</v>
      </c>
      <c r="G117" s="49" t="s">
        <v>481</v>
      </c>
      <c r="H117" s="49" t="s">
        <v>482</v>
      </c>
      <c r="I117" s="49" t="s">
        <v>579</v>
      </c>
      <c r="J117" s="49" t="s">
        <v>186</v>
      </c>
      <c r="K117" s="49" t="s">
        <v>395</v>
      </c>
      <c r="L117" s="49" t="s">
        <v>83</v>
      </c>
      <c r="M117" s="56" t="s">
        <v>396</v>
      </c>
      <c r="N117" s="56" t="s">
        <v>361</v>
      </c>
    </row>
    <row r="118" ht="28" customHeight="1" spans="1:14">
      <c r="A118" s="58" t="s">
        <v>276</v>
      </c>
      <c r="B118" s="49" t="s">
        <v>580</v>
      </c>
      <c r="C118" s="51" t="s">
        <v>581</v>
      </c>
      <c r="D118" s="49" t="s">
        <v>582</v>
      </c>
      <c r="E118" s="49" t="s">
        <v>583</v>
      </c>
      <c r="F118" s="57">
        <v>2.817</v>
      </c>
      <c r="G118" s="49" t="s">
        <v>481</v>
      </c>
      <c r="H118" s="49" t="s">
        <v>482</v>
      </c>
      <c r="I118" s="49" t="s">
        <v>579</v>
      </c>
      <c r="J118" s="49" t="s">
        <v>186</v>
      </c>
      <c r="K118" s="49" t="s">
        <v>395</v>
      </c>
      <c r="L118" s="49" t="s">
        <v>83</v>
      </c>
      <c r="M118" s="56" t="s">
        <v>396</v>
      </c>
      <c r="N118" s="56" t="s">
        <v>361</v>
      </c>
    </row>
    <row r="119" ht="28" customHeight="1" spans="1:14">
      <c r="A119" s="58" t="s">
        <v>282</v>
      </c>
      <c r="B119" s="49" t="s">
        <v>584</v>
      </c>
      <c r="C119" s="51" t="s">
        <v>585</v>
      </c>
      <c r="D119" s="49" t="s">
        <v>586</v>
      </c>
      <c r="E119" s="49" t="s">
        <v>569</v>
      </c>
      <c r="F119" s="57">
        <v>1.705</v>
      </c>
      <c r="G119" s="49" t="s">
        <v>481</v>
      </c>
      <c r="H119" s="49" t="s">
        <v>482</v>
      </c>
      <c r="I119" s="49" t="s">
        <v>579</v>
      </c>
      <c r="J119" s="49" t="s">
        <v>186</v>
      </c>
      <c r="K119" s="49" t="s">
        <v>395</v>
      </c>
      <c r="L119" s="49" t="s">
        <v>83</v>
      </c>
      <c r="M119" s="56" t="s">
        <v>396</v>
      </c>
      <c r="N119" s="56" t="s">
        <v>361</v>
      </c>
    </row>
    <row r="120" ht="28" customHeight="1" spans="1:14">
      <c r="A120" s="58"/>
      <c r="B120" s="47" t="s">
        <v>587</v>
      </c>
      <c r="C120" s="49" t="s">
        <v>588</v>
      </c>
      <c r="D120" s="49" t="s">
        <v>586</v>
      </c>
      <c r="E120" s="49" t="s">
        <v>569</v>
      </c>
      <c r="F120" s="57">
        <v>1.705</v>
      </c>
      <c r="G120" s="49" t="s">
        <v>481</v>
      </c>
      <c r="H120" s="49" t="s">
        <v>482</v>
      </c>
      <c r="I120" s="49" t="s">
        <v>579</v>
      </c>
      <c r="J120" s="49" t="s">
        <v>186</v>
      </c>
      <c r="K120" s="49" t="s">
        <v>395</v>
      </c>
      <c r="L120" s="49" t="s">
        <v>83</v>
      </c>
      <c r="M120" s="56" t="s">
        <v>396</v>
      </c>
      <c r="N120" s="56" t="s">
        <v>361</v>
      </c>
    </row>
    <row r="121" ht="28" customHeight="1" spans="1:14">
      <c r="A121" s="58"/>
      <c r="B121" s="47" t="s">
        <v>589</v>
      </c>
      <c r="C121" s="47" t="s">
        <v>590</v>
      </c>
      <c r="D121" s="49" t="s">
        <v>586</v>
      </c>
      <c r="E121" s="49" t="s">
        <v>569</v>
      </c>
      <c r="F121" s="57">
        <v>1.705</v>
      </c>
      <c r="G121" s="49" t="s">
        <v>481</v>
      </c>
      <c r="H121" s="49" t="s">
        <v>482</v>
      </c>
      <c r="I121" s="49" t="s">
        <v>571</v>
      </c>
      <c r="J121" s="49" t="s">
        <v>169</v>
      </c>
      <c r="K121" s="56" t="s">
        <v>591</v>
      </c>
      <c r="L121" s="49" t="s">
        <v>83</v>
      </c>
      <c r="M121" s="61" t="s">
        <v>592</v>
      </c>
      <c r="N121" s="63" t="s">
        <v>361</v>
      </c>
    </row>
    <row r="122" ht="28" customHeight="1" spans="1:14">
      <c r="A122" s="58" t="s">
        <v>286</v>
      </c>
      <c r="B122" s="49" t="s">
        <v>593</v>
      </c>
      <c r="C122" s="51" t="s">
        <v>594</v>
      </c>
      <c r="D122" s="49" t="s">
        <v>595</v>
      </c>
      <c r="E122" s="49" t="s">
        <v>596</v>
      </c>
      <c r="F122" s="57">
        <v>1.005</v>
      </c>
      <c r="G122" s="49" t="s">
        <v>481</v>
      </c>
      <c r="H122" s="49" t="s">
        <v>482</v>
      </c>
      <c r="I122" s="49" t="s">
        <v>571</v>
      </c>
      <c r="J122" s="49" t="s">
        <v>169</v>
      </c>
      <c r="K122" s="56" t="s">
        <v>591</v>
      </c>
      <c r="L122" s="49" t="s">
        <v>83</v>
      </c>
      <c r="M122" s="61" t="s">
        <v>592</v>
      </c>
      <c r="N122" s="63" t="s">
        <v>361</v>
      </c>
    </row>
    <row r="123" ht="28" customHeight="1" spans="1:14">
      <c r="A123" s="58" t="s">
        <v>292</v>
      </c>
      <c r="B123" s="49" t="s">
        <v>597</v>
      </c>
      <c r="C123" s="51" t="s">
        <v>598</v>
      </c>
      <c r="D123" s="49" t="s">
        <v>599</v>
      </c>
      <c r="E123" s="49" t="s">
        <v>600</v>
      </c>
      <c r="F123" s="57">
        <v>2.373</v>
      </c>
      <c r="G123" s="49" t="s">
        <v>481</v>
      </c>
      <c r="H123" s="49" t="s">
        <v>482</v>
      </c>
      <c r="I123" s="49" t="s">
        <v>571</v>
      </c>
      <c r="J123" s="49" t="s">
        <v>169</v>
      </c>
      <c r="K123" s="56" t="s">
        <v>591</v>
      </c>
      <c r="L123" s="49" t="s">
        <v>83</v>
      </c>
      <c r="M123" s="61" t="s">
        <v>592</v>
      </c>
      <c r="N123" s="63" t="s">
        <v>361</v>
      </c>
    </row>
    <row r="124" ht="28" customHeight="1" spans="1:14">
      <c r="A124" s="58" t="s">
        <v>296</v>
      </c>
      <c r="B124" s="49" t="s">
        <v>601</v>
      </c>
      <c r="C124" s="51" t="s">
        <v>602</v>
      </c>
      <c r="D124" s="49" t="s">
        <v>596</v>
      </c>
      <c r="E124" s="49" t="s">
        <v>598</v>
      </c>
      <c r="F124" s="57">
        <v>1.025</v>
      </c>
      <c r="G124" s="49" t="s">
        <v>481</v>
      </c>
      <c r="H124" s="49" t="s">
        <v>482</v>
      </c>
      <c r="I124" s="49" t="s">
        <v>571</v>
      </c>
      <c r="J124" s="49" t="s">
        <v>169</v>
      </c>
      <c r="K124" s="56" t="s">
        <v>591</v>
      </c>
      <c r="L124" s="59" t="s">
        <v>83</v>
      </c>
      <c r="M124" s="61" t="s">
        <v>592</v>
      </c>
      <c r="N124" s="63" t="s">
        <v>361</v>
      </c>
    </row>
    <row r="125" ht="28" customHeight="1" spans="1:14">
      <c r="A125" s="58" t="s">
        <v>299</v>
      </c>
      <c r="B125" s="49" t="s">
        <v>603</v>
      </c>
      <c r="C125" s="51" t="s">
        <v>604</v>
      </c>
      <c r="D125" s="49" t="s">
        <v>605</v>
      </c>
      <c r="E125" s="49" t="s">
        <v>606</v>
      </c>
      <c r="F125" s="57">
        <v>1.315</v>
      </c>
      <c r="G125" s="49" t="s">
        <v>481</v>
      </c>
      <c r="H125" s="49" t="s">
        <v>482</v>
      </c>
      <c r="I125" s="49" t="s">
        <v>571</v>
      </c>
      <c r="J125" s="49" t="s">
        <v>169</v>
      </c>
      <c r="K125" s="56" t="s">
        <v>591</v>
      </c>
      <c r="L125" s="49" t="s">
        <v>83</v>
      </c>
      <c r="M125" s="61" t="s">
        <v>592</v>
      </c>
      <c r="N125" s="63" t="s">
        <v>361</v>
      </c>
    </row>
    <row r="126" ht="28" customHeight="1" spans="1:14">
      <c r="A126" s="58" t="s">
        <v>307</v>
      </c>
      <c r="B126" s="49" t="s">
        <v>607</v>
      </c>
      <c r="C126" s="51" t="s">
        <v>608</v>
      </c>
      <c r="D126" s="49" t="s">
        <v>609</v>
      </c>
      <c r="E126" s="49" t="s">
        <v>610</v>
      </c>
      <c r="F126" s="57">
        <v>3.959</v>
      </c>
      <c r="G126" s="49" t="s">
        <v>481</v>
      </c>
      <c r="H126" s="49" t="s">
        <v>482</v>
      </c>
      <c r="I126" s="49" t="s">
        <v>611</v>
      </c>
      <c r="J126" s="49" t="s">
        <v>325</v>
      </c>
      <c r="K126" s="49" t="s">
        <v>612</v>
      </c>
      <c r="L126" s="49" t="s">
        <v>613</v>
      </c>
      <c r="M126" s="56" t="s">
        <v>614</v>
      </c>
      <c r="N126" s="56" t="s">
        <v>615</v>
      </c>
    </row>
    <row r="127" ht="28" customHeight="1" spans="1:14">
      <c r="A127" s="58" t="s">
        <v>314</v>
      </c>
      <c r="B127" s="49" t="s">
        <v>616</v>
      </c>
      <c r="C127" s="51" t="s">
        <v>617</v>
      </c>
      <c r="D127" s="49" t="s">
        <v>618</v>
      </c>
      <c r="E127" s="49" t="s">
        <v>619</v>
      </c>
      <c r="F127" s="57">
        <v>1.158</v>
      </c>
      <c r="G127" s="49" t="s">
        <v>481</v>
      </c>
      <c r="H127" s="49" t="s">
        <v>482</v>
      </c>
      <c r="I127" s="59" t="s">
        <v>487</v>
      </c>
      <c r="J127" s="59" t="s">
        <v>158</v>
      </c>
      <c r="K127" s="61" t="s">
        <v>620</v>
      </c>
      <c r="L127" s="59" t="s">
        <v>83</v>
      </c>
      <c r="M127" s="61" t="s">
        <v>621</v>
      </c>
      <c r="N127" s="63" t="s">
        <v>91</v>
      </c>
    </row>
    <row r="128" ht="28" customHeight="1" spans="1:14">
      <c r="A128" s="58" t="s">
        <v>319</v>
      </c>
      <c r="B128" s="49" t="s">
        <v>622</v>
      </c>
      <c r="C128" s="51" t="s">
        <v>623</v>
      </c>
      <c r="D128" s="49" t="s">
        <v>624</v>
      </c>
      <c r="E128" s="49" t="s">
        <v>625</v>
      </c>
      <c r="F128" s="57">
        <v>2.234</v>
      </c>
      <c r="G128" s="49" t="s">
        <v>481</v>
      </c>
      <c r="H128" s="49" t="s">
        <v>482</v>
      </c>
      <c r="I128" s="59" t="s">
        <v>503</v>
      </c>
      <c r="J128" s="59" t="s">
        <v>504</v>
      </c>
      <c r="K128" s="49" t="s">
        <v>349</v>
      </c>
      <c r="L128" s="49" t="s">
        <v>83</v>
      </c>
      <c r="M128" s="55" t="s">
        <v>350</v>
      </c>
      <c r="N128" s="55" t="s">
        <v>91</v>
      </c>
    </row>
    <row r="129" ht="28" customHeight="1" spans="1:14">
      <c r="A129" s="58" t="s">
        <v>328</v>
      </c>
      <c r="B129" s="49" t="s">
        <v>626</v>
      </c>
      <c r="C129" s="51" t="s">
        <v>627</v>
      </c>
      <c r="D129" s="49" t="s">
        <v>628</v>
      </c>
      <c r="E129" s="49" t="s">
        <v>629</v>
      </c>
      <c r="F129" s="57">
        <v>0.467</v>
      </c>
      <c r="G129" s="49" t="s">
        <v>481</v>
      </c>
      <c r="H129" s="49" t="s">
        <v>482</v>
      </c>
      <c r="I129" s="59" t="s">
        <v>503</v>
      </c>
      <c r="J129" s="59" t="s">
        <v>504</v>
      </c>
      <c r="K129" s="49" t="s">
        <v>349</v>
      </c>
      <c r="L129" s="49" t="s">
        <v>83</v>
      </c>
      <c r="M129" s="55" t="s">
        <v>350</v>
      </c>
      <c r="N129" s="55" t="s">
        <v>91</v>
      </c>
    </row>
    <row r="130" ht="28" customHeight="1" spans="1:14">
      <c r="A130" s="58" t="s">
        <v>333</v>
      </c>
      <c r="B130" s="49" t="s">
        <v>630</v>
      </c>
      <c r="C130" s="51" t="s">
        <v>631</v>
      </c>
      <c r="D130" s="49" t="s">
        <v>632</v>
      </c>
      <c r="E130" s="49" t="s">
        <v>128</v>
      </c>
      <c r="F130" s="57">
        <v>0.721</v>
      </c>
      <c r="G130" s="49" t="s">
        <v>481</v>
      </c>
      <c r="H130" s="49" t="s">
        <v>482</v>
      </c>
      <c r="I130" s="59" t="s">
        <v>503</v>
      </c>
      <c r="J130" s="59" t="s">
        <v>504</v>
      </c>
      <c r="K130" s="49" t="s">
        <v>349</v>
      </c>
      <c r="L130" s="49" t="s">
        <v>83</v>
      </c>
      <c r="M130" s="55" t="s">
        <v>350</v>
      </c>
      <c r="N130" s="55" t="s">
        <v>91</v>
      </c>
    </row>
    <row r="131" ht="28" customHeight="1" spans="1:14">
      <c r="A131" s="58" t="s">
        <v>633</v>
      </c>
      <c r="B131" s="49" t="s">
        <v>634</v>
      </c>
      <c r="C131" s="51" t="s">
        <v>635</v>
      </c>
      <c r="D131" s="49" t="s">
        <v>632</v>
      </c>
      <c r="E131" s="49" t="s">
        <v>636</v>
      </c>
      <c r="F131" s="57">
        <v>0.92</v>
      </c>
      <c r="G131" s="49" t="s">
        <v>481</v>
      </c>
      <c r="H131" s="49" t="s">
        <v>482</v>
      </c>
      <c r="I131" s="59" t="s">
        <v>503</v>
      </c>
      <c r="J131" s="59" t="s">
        <v>504</v>
      </c>
      <c r="K131" s="49" t="s">
        <v>349</v>
      </c>
      <c r="L131" s="49" t="s">
        <v>83</v>
      </c>
      <c r="M131" s="55" t="s">
        <v>350</v>
      </c>
      <c r="N131" s="55" t="s">
        <v>91</v>
      </c>
    </row>
    <row r="132" ht="28" customHeight="1" spans="1:14">
      <c r="A132" s="58" t="s">
        <v>637</v>
      </c>
      <c r="B132" s="49" t="s">
        <v>638</v>
      </c>
      <c r="C132" s="51" t="s">
        <v>639</v>
      </c>
      <c r="D132" s="49" t="s">
        <v>632</v>
      </c>
      <c r="E132" s="49" t="s">
        <v>640</v>
      </c>
      <c r="F132" s="57">
        <v>1.071</v>
      </c>
      <c r="G132" s="49" t="s">
        <v>481</v>
      </c>
      <c r="H132" s="49" t="s">
        <v>482</v>
      </c>
      <c r="I132" s="59" t="s">
        <v>503</v>
      </c>
      <c r="J132" s="59" t="s">
        <v>504</v>
      </c>
      <c r="K132" s="49" t="s">
        <v>349</v>
      </c>
      <c r="L132" s="49" t="s">
        <v>83</v>
      </c>
      <c r="M132" s="55" t="s">
        <v>350</v>
      </c>
      <c r="N132" s="55" t="s">
        <v>91</v>
      </c>
    </row>
    <row r="133" ht="28" customHeight="1" spans="1:14">
      <c r="A133" s="58" t="s">
        <v>641</v>
      </c>
      <c r="B133" s="49" t="s">
        <v>642</v>
      </c>
      <c r="C133" s="51" t="s">
        <v>643</v>
      </c>
      <c r="D133" s="49" t="s">
        <v>644</v>
      </c>
      <c r="E133" s="49" t="s">
        <v>645</v>
      </c>
      <c r="F133" s="57">
        <v>4.359</v>
      </c>
      <c r="G133" s="49" t="s">
        <v>481</v>
      </c>
      <c r="H133" s="49" t="s">
        <v>482</v>
      </c>
      <c r="I133" s="59" t="s">
        <v>646</v>
      </c>
      <c r="J133" s="59" t="s">
        <v>647</v>
      </c>
      <c r="K133" s="49" t="s">
        <v>78</v>
      </c>
      <c r="L133" s="49" t="s">
        <v>78</v>
      </c>
      <c r="M133" s="62" t="s">
        <v>78</v>
      </c>
      <c r="N133" s="62" t="s">
        <v>78</v>
      </c>
    </row>
    <row r="134" ht="28" customHeight="1" spans="1:14">
      <c r="A134" s="58"/>
      <c r="B134" s="47" t="s">
        <v>648</v>
      </c>
      <c r="C134" s="47" t="s">
        <v>649</v>
      </c>
      <c r="D134" s="49" t="s">
        <v>650</v>
      </c>
      <c r="E134" s="49" t="s">
        <v>651</v>
      </c>
      <c r="F134" s="50">
        <v>1.16</v>
      </c>
      <c r="G134" s="49" t="s">
        <v>481</v>
      </c>
      <c r="H134" s="49" t="s">
        <v>482</v>
      </c>
      <c r="I134" s="59" t="s">
        <v>646</v>
      </c>
      <c r="J134" s="59" t="s">
        <v>647</v>
      </c>
      <c r="K134" s="49" t="s">
        <v>416</v>
      </c>
      <c r="L134" s="49" t="s">
        <v>83</v>
      </c>
      <c r="M134" s="56" t="s">
        <v>417</v>
      </c>
      <c r="N134" s="56" t="s">
        <v>385</v>
      </c>
    </row>
    <row r="135" ht="28" customHeight="1" spans="1:14">
      <c r="A135" s="58"/>
      <c r="B135" s="47" t="s">
        <v>652</v>
      </c>
      <c r="C135" s="47" t="s">
        <v>653</v>
      </c>
      <c r="D135" s="49" t="s">
        <v>651</v>
      </c>
      <c r="E135" s="49" t="s">
        <v>654</v>
      </c>
      <c r="F135" s="50">
        <v>2.19</v>
      </c>
      <c r="G135" s="49" t="s">
        <v>481</v>
      </c>
      <c r="H135" s="49" t="s">
        <v>482</v>
      </c>
      <c r="I135" s="59" t="s">
        <v>646</v>
      </c>
      <c r="J135" s="59" t="s">
        <v>647</v>
      </c>
      <c r="K135" s="49" t="s">
        <v>354</v>
      </c>
      <c r="L135" s="49" t="s">
        <v>83</v>
      </c>
      <c r="M135" s="56" t="s">
        <v>355</v>
      </c>
      <c r="N135" s="56" t="s">
        <v>85</v>
      </c>
    </row>
    <row r="136" ht="28" customHeight="1" spans="1:14">
      <c r="A136" s="58"/>
      <c r="B136" s="47" t="s">
        <v>655</v>
      </c>
      <c r="C136" s="47" t="s">
        <v>656</v>
      </c>
      <c r="D136" s="49" t="s">
        <v>657</v>
      </c>
      <c r="E136" s="49" t="s">
        <v>658</v>
      </c>
      <c r="F136" s="50">
        <v>1.16</v>
      </c>
      <c r="G136" s="49" t="s">
        <v>481</v>
      </c>
      <c r="H136" s="49" t="s">
        <v>482</v>
      </c>
      <c r="I136" s="59" t="s">
        <v>646</v>
      </c>
      <c r="J136" s="59" t="s">
        <v>647</v>
      </c>
      <c r="K136" s="49" t="s">
        <v>354</v>
      </c>
      <c r="L136" s="49" t="s">
        <v>83</v>
      </c>
      <c r="M136" s="56" t="s">
        <v>355</v>
      </c>
      <c r="N136" s="56" t="s">
        <v>85</v>
      </c>
    </row>
    <row r="137" ht="28" customHeight="1" spans="1:14">
      <c r="A137" s="58"/>
      <c r="B137" s="47" t="s">
        <v>659</v>
      </c>
      <c r="C137" s="47" t="s">
        <v>660</v>
      </c>
      <c r="D137" s="49" t="s">
        <v>654</v>
      </c>
      <c r="E137" s="49" t="s">
        <v>661</v>
      </c>
      <c r="F137" s="50">
        <v>0.6</v>
      </c>
      <c r="G137" s="49" t="s">
        <v>481</v>
      </c>
      <c r="H137" s="49" t="s">
        <v>482</v>
      </c>
      <c r="I137" s="59" t="s">
        <v>503</v>
      </c>
      <c r="J137" s="59" t="s">
        <v>504</v>
      </c>
      <c r="K137" s="49" t="s">
        <v>349</v>
      </c>
      <c r="L137" s="49" t="s">
        <v>83</v>
      </c>
      <c r="M137" s="55" t="s">
        <v>350</v>
      </c>
      <c r="N137" s="55" t="s">
        <v>91</v>
      </c>
    </row>
    <row r="138" ht="28" customHeight="1" spans="1:14">
      <c r="A138" s="58" t="s">
        <v>662</v>
      </c>
      <c r="B138" s="49" t="s">
        <v>663</v>
      </c>
      <c r="C138" s="51" t="s">
        <v>664</v>
      </c>
      <c r="D138" s="49" t="s">
        <v>665</v>
      </c>
      <c r="E138" s="49" t="s">
        <v>643</v>
      </c>
      <c r="F138" s="57">
        <v>1.117</v>
      </c>
      <c r="G138" s="49" t="s">
        <v>481</v>
      </c>
      <c r="H138" s="49" t="s">
        <v>482</v>
      </c>
      <c r="I138" s="59" t="s">
        <v>646</v>
      </c>
      <c r="J138" s="59" t="s">
        <v>647</v>
      </c>
      <c r="K138" s="49" t="s">
        <v>354</v>
      </c>
      <c r="L138" s="49" t="s">
        <v>83</v>
      </c>
      <c r="M138" s="56" t="s">
        <v>355</v>
      </c>
      <c r="N138" s="56" t="s">
        <v>85</v>
      </c>
    </row>
    <row r="139" ht="28" customHeight="1" spans="1:14">
      <c r="A139" s="58" t="s">
        <v>666</v>
      </c>
      <c r="B139" s="49" t="s">
        <v>667</v>
      </c>
      <c r="C139" s="51" t="s">
        <v>668</v>
      </c>
      <c r="D139" s="49" t="s">
        <v>669</v>
      </c>
      <c r="E139" s="49" t="s">
        <v>651</v>
      </c>
      <c r="F139" s="57">
        <v>0.949</v>
      </c>
      <c r="G139" s="49" t="s">
        <v>481</v>
      </c>
      <c r="H139" s="49" t="s">
        <v>482</v>
      </c>
      <c r="I139" s="59" t="s">
        <v>646</v>
      </c>
      <c r="J139" s="59" t="s">
        <v>647</v>
      </c>
      <c r="K139" s="49" t="s">
        <v>354</v>
      </c>
      <c r="L139" s="49" t="s">
        <v>83</v>
      </c>
      <c r="M139" s="56" t="s">
        <v>355</v>
      </c>
      <c r="N139" s="56" t="s">
        <v>85</v>
      </c>
    </row>
    <row r="140" ht="28" customHeight="1" spans="1:14">
      <c r="A140" s="58" t="s">
        <v>670</v>
      </c>
      <c r="B140" s="49" t="s">
        <v>671</v>
      </c>
      <c r="C140" s="51" t="s">
        <v>672</v>
      </c>
      <c r="D140" s="49" t="s">
        <v>673</v>
      </c>
      <c r="E140" s="49" t="s">
        <v>668</v>
      </c>
      <c r="F140" s="57">
        <v>0.306</v>
      </c>
      <c r="G140" s="49" t="s">
        <v>481</v>
      </c>
      <c r="H140" s="49" t="s">
        <v>482</v>
      </c>
      <c r="I140" s="59" t="s">
        <v>646</v>
      </c>
      <c r="J140" s="59" t="s">
        <v>647</v>
      </c>
      <c r="K140" s="49" t="s">
        <v>354</v>
      </c>
      <c r="L140" s="49" t="s">
        <v>83</v>
      </c>
      <c r="M140" s="56" t="s">
        <v>355</v>
      </c>
      <c r="N140" s="56" t="s">
        <v>85</v>
      </c>
    </row>
    <row r="141" ht="28" customHeight="1" spans="1:14">
      <c r="A141" s="58" t="s">
        <v>674</v>
      </c>
      <c r="B141" s="49" t="s">
        <v>675</v>
      </c>
      <c r="C141" s="51" t="s">
        <v>676</v>
      </c>
      <c r="D141" s="49" t="s">
        <v>677</v>
      </c>
      <c r="E141" s="49" t="s">
        <v>678</v>
      </c>
      <c r="F141" s="57">
        <v>1.944</v>
      </c>
      <c r="G141" s="49" t="s">
        <v>481</v>
      </c>
      <c r="H141" s="49" t="s">
        <v>482</v>
      </c>
      <c r="I141" s="59" t="s">
        <v>646</v>
      </c>
      <c r="J141" s="59" t="s">
        <v>647</v>
      </c>
      <c r="K141" s="49" t="s">
        <v>416</v>
      </c>
      <c r="L141" s="49" t="s">
        <v>83</v>
      </c>
      <c r="M141" s="56" t="s">
        <v>417</v>
      </c>
      <c r="N141" s="56" t="s">
        <v>385</v>
      </c>
    </row>
    <row r="142" ht="28" customHeight="1" spans="1:14">
      <c r="A142" s="58" t="s">
        <v>679</v>
      </c>
      <c r="B142" s="49" t="s">
        <v>680</v>
      </c>
      <c r="C142" s="51" t="s">
        <v>681</v>
      </c>
      <c r="D142" s="49" t="s">
        <v>682</v>
      </c>
      <c r="E142" s="49" t="s">
        <v>676</v>
      </c>
      <c r="F142" s="57">
        <v>1.199</v>
      </c>
      <c r="G142" s="49" t="s">
        <v>481</v>
      </c>
      <c r="H142" s="49" t="s">
        <v>482</v>
      </c>
      <c r="I142" s="59" t="s">
        <v>646</v>
      </c>
      <c r="J142" s="59" t="s">
        <v>647</v>
      </c>
      <c r="K142" s="49" t="s">
        <v>416</v>
      </c>
      <c r="L142" s="49" t="s">
        <v>83</v>
      </c>
      <c r="M142" s="56" t="s">
        <v>417</v>
      </c>
      <c r="N142" s="56" t="s">
        <v>385</v>
      </c>
    </row>
    <row r="143" ht="28" customHeight="1" spans="1:14">
      <c r="A143" s="58" t="s">
        <v>683</v>
      </c>
      <c r="B143" s="49" t="s">
        <v>684</v>
      </c>
      <c r="C143" s="51" t="s">
        <v>685</v>
      </c>
      <c r="D143" s="49" t="s">
        <v>686</v>
      </c>
      <c r="E143" s="49" t="s">
        <v>687</v>
      </c>
      <c r="F143" s="57">
        <v>1.665</v>
      </c>
      <c r="G143" s="49" t="s">
        <v>481</v>
      </c>
      <c r="H143" s="49" t="s">
        <v>482</v>
      </c>
      <c r="I143" s="59" t="s">
        <v>646</v>
      </c>
      <c r="J143" s="59" t="s">
        <v>647</v>
      </c>
      <c r="K143" s="49" t="s">
        <v>416</v>
      </c>
      <c r="L143" s="49" t="s">
        <v>83</v>
      </c>
      <c r="M143" s="56" t="s">
        <v>417</v>
      </c>
      <c r="N143" s="56" t="s">
        <v>385</v>
      </c>
    </row>
    <row r="144" ht="28" customHeight="1" spans="1:14">
      <c r="A144" s="58" t="s">
        <v>688</v>
      </c>
      <c r="B144" s="49" t="s">
        <v>689</v>
      </c>
      <c r="C144" s="51" t="s">
        <v>690</v>
      </c>
      <c r="D144" s="49" t="s">
        <v>691</v>
      </c>
      <c r="E144" s="49" t="s">
        <v>692</v>
      </c>
      <c r="F144" s="57">
        <v>0.971</v>
      </c>
      <c r="G144" s="49" t="s">
        <v>481</v>
      </c>
      <c r="H144" s="49" t="s">
        <v>482</v>
      </c>
      <c r="I144" s="49" t="s">
        <v>693</v>
      </c>
      <c r="J144" s="49" t="s">
        <v>169</v>
      </c>
      <c r="K144" s="49" t="s">
        <v>425</v>
      </c>
      <c r="L144" s="49" t="s">
        <v>83</v>
      </c>
      <c r="M144" s="59" t="s">
        <v>426</v>
      </c>
      <c r="N144" s="59" t="s">
        <v>361</v>
      </c>
    </row>
    <row r="145" ht="28" customHeight="1" spans="1:14">
      <c r="A145" s="58" t="s">
        <v>694</v>
      </c>
      <c r="B145" s="49" t="s">
        <v>695</v>
      </c>
      <c r="C145" s="51" t="s">
        <v>569</v>
      </c>
      <c r="D145" s="49" t="s">
        <v>696</v>
      </c>
      <c r="E145" s="49" t="s">
        <v>604</v>
      </c>
      <c r="F145" s="57">
        <v>6.717</v>
      </c>
      <c r="G145" s="49" t="s">
        <v>481</v>
      </c>
      <c r="H145" s="49" t="s">
        <v>482</v>
      </c>
      <c r="I145" s="49" t="s">
        <v>579</v>
      </c>
      <c r="J145" s="49" t="s">
        <v>186</v>
      </c>
      <c r="K145" s="49" t="s">
        <v>78</v>
      </c>
      <c r="L145" s="49" t="s">
        <v>78</v>
      </c>
      <c r="M145" s="49" t="s">
        <v>78</v>
      </c>
      <c r="N145" s="49" t="s">
        <v>78</v>
      </c>
    </row>
    <row r="146" ht="28" customHeight="1" spans="1:14">
      <c r="A146" s="58"/>
      <c r="B146" s="49" t="s">
        <v>697</v>
      </c>
      <c r="C146" s="49" t="s">
        <v>698</v>
      </c>
      <c r="D146" s="49" t="s">
        <v>699</v>
      </c>
      <c r="E146" s="49" t="s">
        <v>700</v>
      </c>
      <c r="F146" s="50">
        <v>2.52</v>
      </c>
      <c r="G146" s="49" t="s">
        <v>481</v>
      </c>
      <c r="H146" s="49" t="s">
        <v>482</v>
      </c>
      <c r="I146" s="49" t="s">
        <v>571</v>
      </c>
      <c r="J146" s="49" t="s">
        <v>169</v>
      </c>
      <c r="K146" s="49" t="s">
        <v>389</v>
      </c>
      <c r="L146" s="49" t="s">
        <v>83</v>
      </c>
      <c r="M146" s="56" t="s">
        <v>390</v>
      </c>
      <c r="N146" s="56" t="s">
        <v>391</v>
      </c>
    </row>
    <row r="147" ht="28" customHeight="1" spans="1:14">
      <c r="A147" s="58"/>
      <c r="B147" s="49" t="s">
        <v>701</v>
      </c>
      <c r="C147" s="49" t="s">
        <v>702</v>
      </c>
      <c r="D147" s="49" t="s">
        <v>700</v>
      </c>
      <c r="E147" s="49" t="s">
        <v>604</v>
      </c>
      <c r="F147" s="50">
        <v>1.88</v>
      </c>
      <c r="G147" s="49" t="s">
        <v>481</v>
      </c>
      <c r="H147" s="49" t="s">
        <v>482</v>
      </c>
      <c r="I147" s="49" t="s">
        <v>579</v>
      </c>
      <c r="J147" s="49" t="s">
        <v>186</v>
      </c>
      <c r="K147" s="49" t="s">
        <v>395</v>
      </c>
      <c r="L147" s="49" t="s">
        <v>83</v>
      </c>
      <c r="M147" s="56" t="s">
        <v>396</v>
      </c>
      <c r="N147" s="56" t="s">
        <v>361</v>
      </c>
    </row>
    <row r="148" ht="28" customHeight="1" spans="1:14">
      <c r="A148" s="58"/>
      <c r="B148" s="49" t="s">
        <v>703</v>
      </c>
      <c r="C148" s="49" t="s">
        <v>704</v>
      </c>
      <c r="D148" s="49" t="s">
        <v>705</v>
      </c>
      <c r="E148" s="49" t="s">
        <v>604</v>
      </c>
      <c r="F148" s="50">
        <v>2.32</v>
      </c>
      <c r="G148" s="49" t="s">
        <v>481</v>
      </c>
      <c r="H148" s="49" t="s">
        <v>482</v>
      </c>
      <c r="I148" s="49" t="s">
        <v>571</v>
      </c>
      <c r="J148" s="49" t="s">
        <v>169</v>
      </c>
      <c r="K148" s="56" t="s">
        <v>591</v>
      </c>
      <c r="L148" s="49" t="s">
        <v>83</v>
      </c>
      <c r="M148" s="61" t="s">
        <v>592</v>
      </c>
      <c r="N148" s="63" t="s">
        <v>361</v>
      </c>
    </row>
    <row r="149" ht="28" customHeight="1" spans="1:14">
      <c r="A149" s="58" t="s">
        <v>706</v>
      </c>
      <c r="B149" s="49" t="s">
        <v>707</v>
      </c>
      <c r="C149" s="51" t="s">
        <v>582</v>
      </c>
      <c r="D149" s="49" t="s">
        <v>708</v>
      </c>
      <c r="E149" s="49" t="s">
        <v>709</v>
      </c>
      <c r="F149" s="57">
        <v>6.711</v>
      </c>
      <c r="G149" s="49" t="s">
        <v>481</v>
      </c>
      <c r="H149" s="49" t="s">
        <v>482</v>
      </c>
      <c r="I149" s="49" t="s">
        <v>342</v>
      </c>
      <c r="J149" s="49" t="s">
        <v>77</v>
      </c>
      <c r="K149" s="49" t="s">
        <v>78</v>
      </c>
      <c r="L149" s="49" t="s">
        <v>78</v>
      </c>
      <c r="M149" s="49" t="s">
        <v>78</v>
      </c>
      <c r="N149" s="49" t="s">
        <v>78</v>
      </c>
    </row>
    <row r="150" ht="28" customHeight="1" spans="1:14">
      <c r="A150" s="58"/>
      <c r="B150" s="47" t="s">
        <v>710</v>
      </c>
      <c r="C150" s="47" t="s">
        <v>711</v>
      </c>
      <c r="D150" s="49" t="s">
        <v>712</v>
      </c>
      <c r="E150" s="49" t="s">
        <v>713</v>
      </c>
      <c r="F150" s="50">
        <v>2.28</v>
      </c>
      <c r="G150" s="49" t="s">
        <v>481</v>
      </c>
      <c r="H150" s="49" t="s">
        <v>482</v>
      </c>
      <c r="I150" s="49" t="s">
        <v>571</v>
      </c>
      <c r="J150" s="49" t="s">
        <v>169</v>
      </c>
      <c r="K150" s="49" t="s">
        <v>389</v>
      </c>
      <c r="L150" s="49" t="s">
        <v>83</v>
      </c>
      <c r="M150" s="56" t="s">
        <v>390</v>
      </c>
      <c r="N150" s="56" t="s">
        <v>391</v>
      </c>
    </row>
    <row r="151" ht="28" customHeight="1" spans="1:14">
      <c r="A151" s="58"/>
      <c r="B151" s="47" t="s">
        <v>714</v>
      </c>
      <c r="C151" s="47" t="s">
        <v>715</v>
      </c>
      <c r="D151" s="49" t="s">
        <v>716</v>
      </c>
      <c r="E151" s="49" t="s">
        <v>717</v>
      </c>
      <c r="F151" s="50">
        <v>1.9</v>
      </c>
      <c r="G151" s="49" t="s">
        <v>481</v>
      </c>
      <c r="H151" s="49" t="s">
        <v>482</v>
      </c>
      <c r="I151" s="49" t="s">
        <v>579</v>
      </c>
      <c r="J151" s="49" t="s">
        <v>186</v>
      </c>
      <c r="K151" s="49" t="s">
        <v>395</v>
      </c>
      <c r="L151" s="49" t="s">
        <v>83</v>
      </c>
      <c r="M151" s="56" t="s">
        <v>396</v>
      </c>
      <c r="N151" s="56" t="s">
        <v>361</v>
      </c>
    </row>
    <row r="152" ht="28" customHeight="1" spans="1:14">
      <c r="A152" s="58"/>
      <c r="B152" s="47" t="s">
        <v>718</v>
      </c>
      <c r="C152" s="47" t="s">
        <v>719</v>
      </c>
      <c r="D152" s="49" t="s">
        <v>720</v>
      </c>
      <c r="E152" s="49" t="s">
        <v>721</v>
      </c>
      <c r="F152" s="50">
        <v>2.53</v>
      </c>
      <c r="G152" s="49" t="s">
        <v>481</v>
      </c>
      <c r="H152" s="49" t="s">
        <v>482</v>
      </c>
      <c r="I152" s="49" t="s">
        <v>571</v>
      </c>
      <c r="J152" s="49" t="s">
        <v>169</v>
      </c>
      <c r="K152" s="56" t="s">
        <v>591</v>
      </c>
      <c r="L152" s="49" t="s">
        <v>83</v>
      </c>
      <c r="M152" s="61" t="s">
        <v>592</v>
      </c>
      <c r="N152" s="63" t="s">
        <v>361</v>
      </c>
    </row>
    <row r="153" ht="28" customHeight="1" spans="1:14">
      <c r="A153" s="58"/>
      <c r="B153" s="47" t="s">
        <v>722</v>
      </c>
      <c r="C153" s="47" t="s">
        <v>723</v>
      </c>
      <c r="D153" s="49" t="s">
        <v>724</v>
      </c>
      <c r="E153" s="49" t="s">
        <v>725</v>
      </c>
      <c r="F153" s="50">
        <v>2.62</v>
      </c>
      <c r="G153" s="49" t="s">
        <v>481</v>
      </c>
      <c r="H153" s="49" t="s">
        <v>482</v>
      </c>
      <c r="I153" s="49" t="s">
        <v>726</v>
      </c>
      <c r="J153" s="49" t="s">
        <v>158</v>
      </c>
      <c r="K153" s="56" t="s">
        <v>727</v>
      </c>
      <c r="L153" s="49" t="s">
        <v>83</v>
      </c>
      <c r="M153" s="61" t="s">
        <v>728</v>
      </c>
      <c r="N153" s="63" t="s">
        <v>385</v>
      </c>
    </row>
    <row r="154" ht="28" customHeight="1" spans="1:14">
      <c r="A154" s="58"/>
      <c r="B154" s="49"/>
      <c r="C154" s="49" t="s">
        <v>729</v>
      </c>
      <c r="D154" s="49" t="s">
        <v>725</v>
      </c>
      <c r="E154" s="49" t="s">
        <v>730</v>
      </c>
      <c r="F154" s="57">
        <v>2.61</v>
      </c>
      <c r="G154" s="49" t="s">
        <v>481</v>
      </c>
      <c r="H154" s="49" t="s">
        <v>482</v>
      </c>
      <c r="I154" s="59" t="s">
        <v>487</v>
      </c>
      <c r="J154" s="59" t="s">
        <v>158</v>
      </c>
      <c r="K154" s="56" t="s">
        <v>488</v>
      </c>
      <c r="L154" s="49" t="s">
        <v>83</v>
      </c>
      <c r="M154" s="60" t="s">
        <v>489</v>
      </c>
      <c r="N154" s="60" t="s">
        <v>361</v>
      </c>
    </row>
    <row r="155" ht="28" customHeight="1" spans="1:14">
      <c r="A155" s="58" t="s">
        <v>731</v>
      </c>
      <c r="B155" s="49" t="s">
        <v>732</v>
      </c>
      <c r="C155" s="51" t="s">
        <v>733</v>
      </c>
      <c r="D155" s="49" t="s">
        <v>696</v>
      </c>
      <c r="E155" s="49" t="s">
        <v>734</v>
      </c>
      <c r="F155" s="57">
        <v>6.065</v>
      </c>
      <c r="G155" s="49" t="s">
        <v>481</v>
      </c>
      <c r="H155" s="49" t="s">
        <v>482</v>
      </c>
      <c r="I155" s="49" t="s">
        <v>726</v>
      </c>
      <c r="J155" s="49" t="s">
        <v>158</v>
      </c>
      <c r="K155" s="49" t="s">
        <v>78</v>
      </c>
      <c r="L155" s="49" t="s">
        <v>78</v>
      </c>
      <c r="M155" s="49" t="s">
        <v>78</v>
      </c>
      <c r="N155" s="49" t="s">
        <v>78</v>
      </c>
    </row>
    <row r="156" ht="28" customHeight="1" spans="1:14">
      <c r="A156" s="58"/>
      <c r="B156" s="47" t="s">
        <v>735</v>
      </c>
      <c r="C156" s="47" t="s">
        <v>736</v>
      </c>
      <c r="D156" s="49" t="s">
        <v>696</v>
      </c>
      <c r="E156" s="49" t="s">
        <v>737</v>
      </c>
      <c r="F156" s="50">
        <v>2.55</v>
      </c>
      <c r="G156" s="49" t="s">
        <v>481</v>
      </c>
      <c r="H156" s="49" t="s">
        <v>482</v>
      </c>
      <c r="I156" s="49" t="s">
        <v>726</v>
      </c>
      <c r="J156" s="49" t="s">
        <v>158</v>
      </c>
      <c r="K156" s="56" t="s">
        <v>727</v>
      </c>
      <c r="L156" s="49" t="s">
        <v>83</v>
      </c>
      <c r="M156" s="61" t="s">
        <v>728</v>
      </c>
      <c r="N156" s="63" t="s">
        <v>385</v>
      </c>
    </row>
    <row r="157" ht="28" customHeight="1" spans="1:14">
      <c r="A157" s="58"/>
      <c r="B157" s="47" t="s">
        <v>738</v>
      </c>
      <c r="C157" s="47" t="s">
        <v>739</v>
      </c>
      <c r="D157" s="49" t="s">
        <v>737</v>
      </c>
      <c r="E157" s="49" t="s">
        <v>740</v>
      </c>
      <c r="F157" s="50">
        <v>3.51</v>
      </c>
      <c r="G157" s="49" t="s">
        <v>481</v>
      </c>
      <c r="H157" s="49" t="s">
        <v>482</v>
      </c>
      <c r="I157" s="59" t="s">
        <v>487</v>
      </c>
      <c r="J157" s="59" t="s">
        <v>158</v>
      </c>
      <c r="K157" s="56" t="s">
        <v>488</v>
      </c>
      <c r="L157" s="49" t="s">
        <v>83</v>
      </c>
      <c r="M157" s="60" t="s">
        <v>489</v>
      </c>
      <c r="N157" s="60" t="s">
        <v>361</v>
      </c>
    </row>
    <row r="158" ht="28" customHeight="1" spans="1:14">
      <c r="A158" s="58" t="s">
        <v>741</v>
      </c>
      <c r="B158" s="49" t="s">
        <v>742</v>
      </c>
      <c r="C158" s="51" t="s">
        <v>743</v>
      </c>
      <c r="D158" s="49" t="s">
        <v>733</v>
      </c>
      <c r="E158" s="49" t="s">
        <v>582</v>
      </c>
      <c r="F158" s="57">
        <v>1.003</v>
      </c>
      <c r="G158" s="49" t="s">
        <v>481</v>
      </c>
      <c r="H158" s="49" t="s">
        <v>482</v>
      </c>
      <c r="I158" s="59" t="s">
        <v>487</v>
      </c>
      <c r="J158" s="59" t="s">
        <v>158</v>
      </c>
      <c r="K158" s="56" t="s">
        <v>488</v>
      </c>
      <c r="L158" s="49" t="s">
        <v>83</v>
      </c>
      <c r="M158" s="60" t="s">
        <v>489</v>
      </c>
      <c r="N158" s="60" t="s">
        <v>361</v>
      </c>
    </row>
    <row r="159" ht="28" customHeight="1" spans="1:14">
      <c r="A159" s="58" t="s">
        <v>744</v>
      </c>
      <c r="B159" s="49" t="s">
        <v>745</v>
      </c>
      <c r="C159" s="51" t="s">
        <v>746</v>
      </c>
      <c r="D159" s="49" t="s">
        <v>747</v>
      </c>
      <c r="E159" s="49" t="s">
        <v>748</v>
      </c>
      <c r="F159" s="57">
        <v>1.816</v>
      </c>
      <c r="G159" s="49" t="s">
        <v>481</v>
      </c>
      <c r="H159" s="49" t="s">
        <v>482</v>
      </c>
      <c r="I159" s="59" t="s">
        <v>483</v>
      </c>
      <c r="J159" s="59" t="s">
        <v>158</v>
      </c>
      <c r="K159" s="49" t="s">
        <v>497</v>
      </c>
      <c r="L159" s="49" t="s">
        <v>83</v>
      </c>
      <c r="M159" s="56" t="s">
        <v>498</v>
      </c>
      <c r="N159" s="56" t="s">
        <v>391</v>
      </c>
    </row>
    <row r="160" ht="28" customHeight="1" spans="1:14">
      <c r="A160" s="58" t="s">
        <v>749</v>
      </c>
      <c r="B160" s="49" t="s">
        <v>750</v>
      </c>
      <c r="C160" s="51" t="s">
        <v>751</v>
      </c>
      <c r="D160" s="49" t="s">
        <v>752</v>
      </c>
      <c r="E160" s="49" t="s">
        <v>753</v>
      </c>
      <c r="F160" s="57">
        <v>2.051</v>
      </c>
      <c r="G160" s="49" t="s">
        <v>481</v>
      </c>
      <c r="H160" s="49" t="s">
        <v>482</v>
      </c>
      <c r="I160" s="59" t="s">
        <v>754</v>
      </c>
      <c r="J160" s="59" t="s">
        <v>755</v>
      </c>
      <c r="K160" s="49" t="s">
        <v>756</v>
      </c>
      <c r="L160" s="49" t="s">
        <v>304</v>
      </c>
      <c r="M160" s="59" t="s">
        <v>757</v>
      </c>
      <c r="N160" s="59" t="s">
        <v>385</v>
      </c>
    </row>
    <row r="161" ht="28" customHeight="1" spans="1:14">
      <c r="A161" s="58" t="s">
        <v>758</v>
      </c>
      <c r="B161" s="49" t="s">
        <v>759</v>
      </c>
      <c r="C161" s="51" t="s">
        <v>760</v>
      </c>
      <c r="D161" s="49" t="s">
        <v>761</v>
      </c>
      <c r="E161" s="49" t="s">
        <v>762</v>
      </c>
      <c r="F161" s="57">
        <v>0.801</v>
      </c>
      <c r="G161" s="49" t="s">
        <v>481</v>
      </c>
      <c r="H161" s="49" t="s">
        <v>482</v>
      </c>
      <c r="I161" s="59" t="s">
        <v>754</v>
      </c>
      <c r="J161" s="59" t="s">
        <v>755</v>
      </c>
      <c r="K161" s="49" t="s">
        <v>756</v>
      </c>
      <c r="L161" s="49" t="s">
        <v>304</v>
      </c>
      <c r="M161" s="59" t="s">
        <v>757</v>
      </c>
      <c r="N161" s="59" t="s">
        <v>385</v>
      </c>
    </row>
    <row r="162" ht="28" customHeight="1" spans="1:14">
      <c r="A162" s="58" t="s">
        <v>763</v>
      </c>
      <c r="B162" s="49" t="s">
        <v>764</v>
      </c>
      <c r="C162" s="51" t="s">
        <v>696</v>
      </c>
      <c r="D162" s="49" t="s">
        <v>765</v>
      </c>
      <c r="E162" s="49" t="s">
        <v>766</v>
      </c>
      <c r="F162" s="57">
        <v>5.574</v>
      </c>
      <c r="G162" s="49" t="s">
        <v>481</v>
      </c>
      <c r="H162" s="49" t="s">
        <v>482</v>
      </c>
      <c r="I162" s="59" t="s">
        <v>483</v>
      </c>
      <c r="J162" s="59" t="s">
        <v>158</v>
      </c>
      <c r="K162" s="49" t="s">
        <v>78</v>
      </c>
      <c r="L162" s="49" t="s">
        <v>78</v>
      </c>
      <c r="M162" s="49" t="s">
        <v>78</v>
      </c>
      <c r="N162" s="49" t="s">
        <v>78</v>
      </c>
    </row>
    <row r="163" ht="28" customHeight="1" spans="1:14">
      <c r="A163" s="58"/>
      <c r="B163" s="47" t="s">
        <v>767</v>
      </c>
      <c r="C163" s="47" t="s">
        <v>768</v>
      </c>
      <c r="D163" s="49" t="s">
        <v>766</v>
      </c>
      <c r="E163" s="49" t="s">
        <v>582</v>
      </c>
      <c r="F163" s="50">
        <v>1.41</v>
      </c>
      <c r="G163" s="49" t="s">
        <v>481</v>
      </c>
      <c r="H163" s="49" t="s">
        <v>482</v>
      </c>
      <c r="I163" s="49" t="s">
        <v>571</v>
      </c>
      <c r="J163" s="49" t="s">
        <v>169</v>
      </c>
      <c r="K163" s="49" t="s">
        <v>389</v>
      </c>
      <c r="L163" s="49" t="s">
        <v>83</v>
      </c>
      <c r="M163" s="56" t="s">
        <v>390</v>
      </c>
      <c r="N163" s="56" t="s">
        <v>391</v>
      </c>
    </row>
    <row r="164" ht="28" customHeight="1" spans="1:14">
      <c r="A164" s="58"/>
      <c r="B164" s="47" t="s">
        <v>769</v>
      </c>
      <c r="C164" s="47" t="s">
        <v>770</v>
      </c>
      <c r="D164" s="49" t="s">
        <v>766</v>
      </c>
      <c r="E164" s="49" t="s">
        <v>771</v>
      </c>
      <c r="F164" s="50">
        <v>4.17</v>
      </c>
      <c r="G164" s="49" t="s">
        <v>481</v>
      </c>
      <c r="H164" s="49" t="s">
        <v>482</v>
      </c>
      <c r="I164" s="49" t="s">
        <v>726</v>
      </c>
      <c r="J164" s="49" t="s">
        <v>158</v>
      </c>
      <c r="K164" s="56" t="s">
        <v>727</v>
      </c>
      <c r="L164" s="49" t="s">
        <v>83</v>
      </c>
      <c r="M164" s="61" t="s">
        <v>728</v>
      </c>
      <c r="N164" s="63" t="s">
        <v>385</v>
      </c>
    </row>
    <row r="165" ht="28" customHeight="1" spans="1:14">
      <c r="A165" s="58"/>
      <c r="B165" s="47" t="s">
        <v>772</v>
      </c>
      <c r="C165" s="47" t="s">
        <v>773</v>
      </c>
      <c r="D165" s="49" t="s">
        <v>582</v>
      </c>
      <c r="E165" s="49" t="s">
        <v>765</v>
      </c>
      <c r="F165" s="50">
        <v>3.24</v>
      </c>
      <c r="G165" s="49" t="s">
        <v>481</v>
      </c>
      <c r="H165" s="49" t="s">
        <v>482</v>
      </c>
      <c r="I165" s="49" t="s">
        <v>565</v>
      </c>
      <c r="J165" s="49" t="s">
        <v>566</v>
      </c>
      <c r="K165" s="49" t="s">
        <v>383</v>
      </c>
      <c r="L165" s="49" t="s">
        <v>83</v>
      </c>
      <c r="M165" s="59" t="s">
        <v>384</v>
      </c>
      <c r="N165" s="59" t="s">
        <v>385</v>
      </c>
    </row>
    <row r="166" ht="28" customHeight="1" spans="1:14">
      <c r="A166" s="58"/>
      <c r="B166" s="47" t="s">
        <v>774</v>
      </c>
      <c r="C166" s="47" t="s">
        <v>775</v>
      </c>
      <c r="D166" s="49" t="s">
        <v>771</v>
      </c>
      <c r="E166" s="49" t="s">
        <v>765</v>
      </c>
      <c r="F166" s="50">
        <v>2.34</v>
      </c>
      <c r="G166" s="49" t="s">
        <v>481</v>
      </c>
      <c r="H166" s="49" t="s">
        <v>482</v>
      </c>
      <c r="I166" s="49" t="s">
        <v>579</v>
      </c>
      <c r="J166" s="49" t="s">
        <v>186</v>
      </c>
      <c r="K166" s="49" t="s">
        <v>776</v>
      </c>
      <c r="L166" s="49" t="s">
        <v>83</v>
      </c>
      <c r="M166" s="60" t="s">
        <v>777</v>
      </c>
      <c r="N166" s="60" t="s">
        <v>391</v>
      </c>
    </row>
    <row r="167" ht="28" customHeight="1" spans="1:14">
      <c r="A167" s="58" t="s">
        <v>778</v>
      </c>
      <c r="B167" s="49" t="s">
        <v>779</v>
      </c>
      <c r="C167" s="51" t="s">
        <v>553</v>
      </c>
      <c r="D167" s="49" t="s">
        <v>548</v>
      </c>
      <c r="E167" s="49" t="s">
        <v>696</v>
      </c>
      <c r="F167" s="57">
        <v>7.399</v>
      </c>
      <c r="G167" s="49" t="s">
        <v>481</v>
      </c>
      <c r="H167" s="49" t="s">
        <v>482</v>
      </c>
      <c r="I167" s="49" t="s">
        <v>555</v>
      </c>
      <c r="J167" s="49" t="s">
        <v>325</v>
      </c>
      <c r="K167" s="49" t="s">
        <v>78</v>
      </c>
      <c r="L167" s="49" t="s">
        <v>78</v>
      </c>
      <c r="M167" s="49" t="s">
        <v>78</v>
      </c>
      <c r="N167" s="49" t="s">
        <v>78</v>
      </c>
    </row>
    <row r="168" ht="28" customHeight="1" spans="1:14">
      <c r="A168" s="58"/>
      <c r="B168" s="47" t="s">
        <v>780</v>
      </c>
      <c r="C168" s="47" t="s">
        <v>781</v>
      </c>
      <c r="D168" s="49" t="s">
        <v>782</v>
      </c>
      <c r="E168" s="49" t="s">
        <v>783</v>
      </c>
      <c r="F168" s="50">
        <v>1.25</v>
      </c>
      <c r="G168" s="49" t="s">
        <v>481</v>
      </c>
      <c r="H168" s="49" t="s">
        <v>482</v>
      </c>
      <c r="I168" s="59" t="s">
        <v>518</v>
      </c>
      <c r="J168" s="59" t="s">
        <v>519</v>
      </c>
      <c r="K168" s="49" t="s">
        <v>520</v>
      </c>
      <c r="L168" s="49" t="s">
        <v>83</v>
      </c>
      <c r="M168" s="61" t="s">
        <v>521</v>
      </c>
      <c r="N168" s="61" t="s">
        <v>361</v>
      </c>
    </row>
    <row r="169" ht="28" customHeight="1" spans="1:14">
      <c r="A169" s="58"/>
      <c r="B169" s="47" t="s">
        <v>784</v>
      </c>
      <c r="C169" s="47" t="s">
        <v>785</v>
      </c>
      <c r="D169" s="49" t="s">
        <v>782</v>
      </c>
      <c r="E169" s="49" t="s">
        <v>783</v>
      </c>
      <c r="F169" s="50">
        <v>0.51</v>
      </c>
      <c r="G169" s="49" t="s">
        <v>481</v>
      </c>
      <c r="H169" s="49" t="s">
        <v>482</v>
      </c>
      <c r="I169" s="49" t="s">
        <v>508</v>
      </c>
      <c r="J169" s="49" t="s">
        <v>186</v>
      </c>
      <c r="K169" s="49" t="s">
        <v>365</v>
      </c>
      <c r="L169" s="49" t="s">
        <v>83</v>
      </c>
      <c r="M169" s="59" t="s">
        <v>366</v>
      </c>
      <c r="N169" s="59" t="s">
        <v>361</v>
      </c>
    </row>
    <row r="170" s="14" customFormat="1" ht="28" customHeight="1" spans="1:14">
      <c r="A170" s="58"/>
      <c r="B170" s="64" t="s">
        <v>786</v>
      </c>
      <c r="C170" s="47" t="s">
        <v>787</v>
      </c>
      <c r="D170" s="49" t="s">
        <v>788</v>
      </c>
      <c r="E170" s="49" t="s">
        <v>789</v>
      </c>
      <c r="F170" s="57">
        <v>0.51</v>
      </c>
      <c r="G170" s="49" t="s">
        <v>481</v>
      </c>
      <c r="H170" s="49" t="s">
        <v>482</v>
      </c>
      <c r="I170" s="49" t="s">
        <v>790</v>
      </c>
      <c r="J170" s="49" t="s">
        <v>791</v>
      </c>
      <c r="K170" s="49" t="s">
        <v>792</v>
      </c>
      <c r="L170" s="49" t="s">
        <v>83</v>
      </c>
      <c r="M170" s="60" t="s">
        <v>793</v>
      </c>
      <c r="N170" s="60" t="s">
        <v>361</v>
      </c>
    </row>
    <row r="171" ht="28" customHeight="1" spans="1:14">
      <c r="A171" s="58"/>
      <c r="B171" s="47" t="s">
        <v>794</v>
      </c>
      <c r="C171" s="47" t="s">
        <v>795</v>
      </c>
      <c r="D171" s="49" t="s">
        <v>789</v>
      </c>
      <c r="E171" s="49" t="s">
        <v>345</v>
      </c>
      <c r="F171" s="50">
        <v>2.89</v>
      </c>
      <c r="G171" s="49" t="s">
        <v>481</v>
      </c>
      <c r="H171" s="49" t="s">
        <v>482</v>
      </c>
      <c r="I171" s="49" t="s">
        <v>555</v>
      </c>
      <c r="J171" s="49" t="s">
        <v>325</v>
      </c>
      <c r="K171" s="49" t="s">
        <v>373</v>
      </c>
      <c r="L171" s="49" t="s">
        <v>83</v>
      </c>
      <c r="M171" s="59" t="s">
        <v>374</v>
      </c>
      <c r="N171" s="59" t="s">
        <v>91</v>
      </c>
    </row>
    <row r="172" ht="28" customHeight="1" spans="1:14">
      <c r="A172" s="58"/>
      <c r="B172" s="47" t="s">
        <v>796</v>
      </c>
      <c r="C172" s="47" t="s">
        <v>797</v>
      </c>
      <c r="D172" s="49" t="s">
        <v>557</v>
      </c>
      <c r="E172" s="49" t="s">
        <v>560</v>
      </c>
      <c r="F172" s="50">
        <v>2.89</v>
      </c>
      <c r="G172" s="49" t="s">
        <v>481</v>
      </c>
      <c r="H172" s="49" t="s">
        <v>482</v>
      </c>
      <c r="I172" s="49" t="s">
        <v>790</v>
      </c>
      <c r="J172" s="49" t="s">
        <v>791</v>
      </c>
      <c r="K172" s="49" t="s">
        <v>798</v>
      </c>
      <c r="L172" s="49" t="s">
        <v>83</v>
      </c>
      <c r="M172" s="60" t="s">
        <v>799</v>
      </c>
      <c r="N172" s="60" t="s">
        <v>385</v>
      </c>
    </row>
    <row r="173" ht="28" customHeight="1" spans="1:14">
      <c r="A173" s="58"/>
      <c r="B173" s="47" t="s">
        <v>800</v>
      </c>
      <c r="C173" s="47" t="s">
        <v>801</v>
      </c>
      <c r="D173" s="49" t="s">
        <v>560</v>
      </c>
      <c r="E173" s="49" t="s">
        <v>802</v>
      </c>
      <c r="F173" s="50">
        <v>1.12</v>
      </c>
      <c r="G173" s="49" t="s">
        <v>481</v>
      </c>
      <c r="H173" s="49" t="s">
        <v>482</v>
      </c>
      <c r="I173" s="49" t="s">
        <v>555</v>
      </c>
      <c r="J173" s="49" t="s">
        <v>325</v>
      </c>
      <c r="K173" s="49" t="s">
        <v>378</v>
      </c>
      <c r="L173" s="49" t="s">
        <v>83</v>
      </c>
      <c r="M173" s="60" t="s">
        <v>379</v>
      </c>
      <c r="N173" s="60" t="s">
        <v>91</v>
      </c>
    </row>
    <row r="174" ht="28" customHeight="1" spans="1:14">
      <c r="A174" s="58"/>
      <c r="B174" s="47" t="s">
        <v>803</v>
      </c>
      <c r="C174" s="47" t="s">
        <v>804</v>
      </c>
      <c r="D174" s="49" t="s">
        <v>802</v>
      </c>
      <c r="E174" s="49" t="s">
        <v>696</v>
      </c>
      <c r="F174" s="50">
        <v>1.63</v>
      </c>
      <c r="G174" s="49" t="s">
        <v>481</v>
      </c>
      <c r="H174" s="49" t="s">
        <v>482</v>
      </c>
      <c r="I174" s="49" t="s">
        <v>565</v>
      </c>
      <c r="J174" s="49" t="s">
        <v>566</v>
      </c>
      <c r="K174" s="49" t="s">
        <v>383</v>
      </c>
      <c r="L174" s="49" t="s">
        <v>83</v>
      </c>
      <c r="M174" s="59" t="s">
        <v>384</v>
      </c>
      <c r="N174" s="59" t="s">
        <v>385</v>
      </c>
    </row>
    <row r="175" ht="28" customHeight="1" spans="1:14">
      <c r="A175" s="58" t="s">
        <v>805</v>
      </c>
      <c r="B175" s="49" t="s">
        <v>806</v>
      </c>
      <c r="C175" s="51" t="s">
        <v>807</v>
      </c>
      <c r="D175" s="49" t="s">
        <v>808</v>
      </c>
      <c r="E175" s="49" t="s">
        <v>553</v>
      </c>
      <c r="F175" s="57">
        <v>0.856</v>
      </c>
      <c r="G175" s="49" t="s">
        <v>481</v>
      </c>
      <c r="H175" s="49" t="s">
        <v>482</v>
      </c>
      <c r="I175" s="49" t="s">
        <v>790</v>
      </c>
      <c r="J175" s="49" t="s">
        <v>791</v>
      </c>
      <c r="K175" s="61" t="s">
        <v>792</v>
      </c>
      <c r="L175" s="61" t="s">
        <v>83</v>
      </c>
      <c r="M175" s="65" t="s">
        <v>793</v>
      </c>
      <c r="N175" s="65" t="s">
        <v>361</v>
      </c>
    </row>
    <row r="176" ht="28" customHeight="1" spans="1:14">
      <c r="A176" s="58" t="s">
        <v>809</v>
      </c>
      <c r="B176" s="49" t="s">
        <v>810</v>
      </c>
      <c r="C176" s="51" t="s">
        <v>811</v>
      </c>
      <c r="D176" s="49" t="s">
        <v>812</v>
      </c>
      <c r="E176" s="49" t="s">
        <v>553</v>
      </c>
      <c r="F176" s="57">
        <v>0.767</v>
      </c>
      <c r="G176" s="49" t="s">
        <v>481</v>
      </c>
      <c r="H176" s="49" t="s">
        <v>482</v>
      </c>
      <c r="I176" s="49" t="s">
        <v>555</v>
      </c>
      <c r="J176" s="49" t="s">
        <v>325</v>
      </c>
      <c r="K176" s="49" t="s">
        <v>373</v>
      </c>
      <c r="L176" s="49" t="s">
        <v>83</v>
      </c>
      <c r="M176" s="59" t="s">
        <v>374</v>
      </c>
      <c r="N176" s="59" t="s">
        <v>91</v>
      </c>
    </row>
    <row r="177" ht="28" customHeight="1" spans="1:14">
      <c r="A177" s="58"/>
      <c r="B177" s="47" t="s">
        <v>813</v>
      </c>
      <c r="C177" s="47" t="s">
        <v>814</v>
      </c>
      <c r="D177" s="49" t="s">
        <v>812</v>
      </c>
      <c r="E177" s="49" t="s">
        <v>553</v>
      </c>
      <c r="F177" s="57">
        <v>0.767</v>
      </c>
      <c r="G177" s="49" t="s">
        <v>481</v>
      </c>
      <c r="H177" s="49" t="s">
        <v>482</v>
      </c>
      <c r="I177" s="49" t="s">
        <v>555</v>
      </c>
      <c r="J177" s="49" t="s">
        <v>325</v>
      </c>
      <c r="K177" s="49" t="s">
        <v>373</v>
      </c>
      <c r="L177" s="49" t="s">
        <v>83</v>
      </c>
      <c r="M177" s="59" t="s">
        <v>374</v>
      </c>
      <c r="N177" s="59" t="s">
        <v>91</v>
      </c>
    </row>
    <row r="178" ht="28" customHeight="1" spans="1:14">
      <c r="A178" s="58"/>
      <c r="B178" s="47" t="s">
        <v>815</v>
      </c>
      <c r="C178" s="47" t="s">
        <v>816</v>
      </c>
      <c r="D178" s="49" t="s">
        <v>812</v>
      </c>
      <c r="E178" s="49" t="s">
        <v>553</v>
      </c>
      <c r="F178" s="57">
        <v>0.767</v>
      </c>
      <c r="G178" s="49" t="s">
        <v>481</v>
      </c>
      <c r="H178" s="49" t="s">
        <v>482</v>
      </c>
      <c r="I178" s="49" t="s">
        <v>817</v>
      </c>
      <c r="J178" s="49" t="s">
        <v>186</v>
      </c>
      <c r="K178" s="49" t="s">
        <v>365</v>
      </c>
      <c r="L178" s="49" t="s">
        <v>83</v>
      </c>
      <c r="M178" s="59" t="s">
        <v>366</v>
      </c>
      <c r="N178" s="59" t="s">
        <v>361</v>
      </c>
    </row>
    <row r="179" ht="28" customHeight="1" spans="1:14">
      <c r="A179" s="58" t="s">
        <v>818</v>
      </c>
      <c r="B179" s="49" t="s">
        <v>819</v>
      </c>
      <c r="C179" s="51" t="s">
        <v>820</v>
      </c>
      <c r="D179" s="49" t="s">
        <v>821</v>
      </c>
      <c r="E179" s="49" t="s">
        <v>696</v>
      </c>
      <c r="F179" s="57">
        <v>14.057</v>
      </c>
      <c r="G179" s="49" t="s">
        <v>481</v>
      </c>
      <c r="H179" s="49" t="s">
        <v>482</v>
      </c>
      <c r="I179" s="49" t="s">
        <v>579</v>
      </c>
      <c r="J179" s="49" t="s">
        <v>186</v>
      </c>
      <c r="K179" s="49" t="s">
        <v>78</v>
      </c>
      <c r="L179" s="49" t="s">
        <v>78</v>
      </c>
      <c r="M179" s="49" t="s">
        <v>78</v>
      </c>
      <c r="N179" s="49" t="s">
        <v>78</v>
      </c>
    </row>
    <row r="180" ht="28" customHeight="1" spans="1:14">
      <c r="A180" s="58"/>
      <c r="B180" s="47" t="s">
        <v>822</v>
      </c>
      <c r="C180" s="49" t="s">
        <v>823</v>
      </c>
      <c r="D180" s="49" t="s">
        <v>821</v>
      </c>
      <c r="E180" s="49" t="s">
        <v>824</v>
      </c>
      <c r="F180" s="50">
        <v>1.85</v>
      </c>
      <c r="G180" s="49" t="s">
        <v>481</v>
      </c>
      <c r="H180" s="49" t="s">
        <v>482</v>
      </c>
      <c r="I180" s="59" t="s">
        <v>503</v>
      </c>
      <c r="J180" s="59" t="s">
        <v>504</v>
      </c>
      <c r="K180" s="61" t="s">
        <v>421</v>
      </c>
      <c r="L180" s="61" t="s">
        <v>83</v>
      </c>
      <c r="M180" s="56" t="s">
        <v>422</v>
      </c>
      <c r="N180" s="56" t="s">
        <v>91</v>
      </c>
    </row>
    <row r="181" ht="28" customHeight="1" spans="1:14">
      <c r="A181" s="58"/>
      <c r="B181" s="47" t="s">
        <v>825</v>
      </c>
      <c r="C181" s="49" t="s">
        <v>826</v>
      </c>
      <c r="D181" s="49" t="s">
        <v>827</v>
      </c>
      <c r="E181" s="49" t="s">
        <v>828</v>
      </c>
      <c r="F181" s="50">
        <v>2.06</v>
      </c>
      <c r="G181" s="49" t="s">
        <v>481</v>
      </c>
      <c r="H181" s="49" t="s">
        <v>482</v>
      </c>
      <c r="I181" s="49" t="s">
        <v>693</v>
      </c>
      <c r="J181" s="49" t="s">
        <v>169</v>
      </c>
      <c r="K181" s="49" t="s">
        <v>425</v>
      </c>
      <c r="L181" s="49" t="s">
        <v>83</v>
      </c>
      <c r="M181" s="59" t="s">
        <v>426</v>
      </c>
      <c r="N181" s="59" t="s">
        <v>361</v>
      </c>
    </row>
    <row r="182" ht="28" customHeight="1" spans="1:14">
      <c r="A182" s="58"/>
      <c r="B182" s="47" t="s">
        <v>829</v>
      </c>
      <c r="C182" s="49" t="s">
        <v>830</v>
      </c>
      <c r="D182" s="49" t="s">
        <v>828</v>
      </c>
      <c r="E182" s="49" t="s">
        <v>831</v>
      </c>
      <c r="F182" s="50">
        <v>2.06</v>
      </c>
      <c r="G182" s="49" t="s">
        <v>481</v>
      </c>
      <c r="H182" s="49" t="s">
        <v>482</v>
      </c>
      <c r="I182" s="49" t="s">
        <v>832</v>
      </c>
      <c r="J182" s="49" t="s">
        <v>325</v>
      </c>
      <c r="K182" s="60" t="s">
        <v>833</v>
      </c>
      <c r="L182" s="49" t="s">
        <v>83</v>
      </c>
      <c r="M182" s="60" t="s">
        <v>834</v>
      </c>
      <c r="N182" s="60" t="s">
        <v>91</v>
      </c>
    </row>
    <row r="183" ht="28" customHeight="1" spans="1:14">
      <c r="A183" s="58"/>
      <c r="B183" s="47" t="s">
        <v>835</v>
      </c>
      <c r="C183" s="49" t="s">
        <v>836</v>
      </c>
      <c r="D183" s="49" t="s">
        <v>831</v>
      </c>
      <c r="E183" s="49" t="s">
        <v>837</v>
      </c>
      <c r="F183" s="50">
        <v>1.41</v>
      </c>
      <c r="G183" s="49" t="s">
        <v>481</v>
      </c>
      <c r="H183" s="49" t="s">
        <v>482</v>
      </c>
      <c r="I183" s="59" t="s">
        <v>541</v>
      </c>
      <c r="J183" s="59" t="s">
        <v>158</v>
      </c>
      <c r="K183" s="60" t="s">
        <v>542</v>
      </c>
      <c r="L183" s="49" t="s">
        <v>83</v>
      </c>
      <c r="M183" s="60" t="s">
        <v>543</v>
      </c>
      <c r="N183" s="60" t="s">
        <v>91</v>
      </c>
    </row>
    <row r="184" ht="28" customHeight="1" spans="1:14">
      <c r="A184" s="58"/>
      <c r="B184" s="47" t="s">
        <v>838</v>
      </c>
      <c r="C184" s="49" t="s">
        <v>839</v>
      </c>
      <c r="D184" s="49" t="s">
        <v>837</v>
      </c>
      <c r="E184" s="49" t="s">
        <v>840</v>
      </c>
      <c r="F184" s="50">
        <v>1.9</v>
      </c>
      <c r="G184" s="49" t="s">
        <v>481</v>
      </c>
      <c r="H184" s="49" t="s">
        <v>482</v>
      </c>
      <c r="I184" s="59" t="s">
        <v>518</v>
      </c>
      <c r="J184" s="59" t="s">
        <v>519</v>
      </c>
      <c r="K184" s="49" t="s">
        <v>841</v>
      </c>
      <c r="L184" s="49" t="s">
        <v>83</v>
      </c>
      <c r="M184" s="61" t="s">
        <v>842</v>
      </c>
      <c r="N184" s="61" t="s">
        <v>91</v>
      </c>
    </row>
    <row r="185" ht="28" customHeight="1" spans="1:14">
      <c r="A185" s="58"/>
      <c r="B185" s="47" t="s">
        <v>843</v>
      </c>
      <c r="C185" s="49" t="s">
        <v>844</v>
      </c>
      <c r="D185" s="49" t="s">
        <v>840</v>
      </c>
      <c r="E185" s="49" t="s">
        <v>845</v>
      </c>
      <c r="F185" s="50">
        <v>1.97</v>
      </c>
      <c r="G185" s="49" t="s">
        <v>481</v>
      </c>
      <c r="H185" s="49" t="s">
        <v>482</v>
      </c>
      <c r="I185" s="49" t="s">
        <v>790</v>
      </c>
      <c r="J185" s="49" t="s">
        <v>791</v>
      </c>
      <c r="K185" s="49" t="s">
        <v>792</v>
      </c>
      <c r="L185" s="49" t="s">
        <v>83</v>
      </c>
      <c r="M185" s="60" t="s">
        <v>793</v>
      </c>
      <c r="N185" s="60" t="s">
        <v>361</v>
      </c>
    </row>
    <row r="186" ht="28" customHeight="1" spans="1:14">
      <c r="A186" s="58"/>
      <c r="B186" s="47" t="s">
        <v>846</v>
      </c>
      <c r="C186" s="49" t="s">
        <v>847</v>
      </c>
      <c r="D186" s="49" t="s">
        <v>845</v>
      </c>
      <c r="E186" s="49" t="s">
        <v>848</v>
      </c>
      <c r="F186" s="50">
        <v>1.49</v>
      </c>
      <c r="G186" s="49" t="s">
        <v>481</v>
      </c>
      <c r="H186" s="49" t="s">
        <v>482</v>
      </c>
      <c r="I186" s="49" t="s">
        <v>790</v>
      </c>
      <c r="J186" s="49" t="s">
        <v>791</v>
      </c>
      <c r="K186" s="49" t="s">
        <v>798</v>
      </c>
      <c r="L186" s="49" t="s">
        <v>83</v>
      </c>
      <c r="M186" s="60" t="s">
        <v>799</v>
      </c>
      <c r="N186" s="60" t="s">
        <v>385</v>
      </c>
    </row>
    <row r="187" ht="28" customHeight="1" spans="1:14">
      <c r="A187" s="58"/>
      <c r="B187" s="47" t="s">
        <v>849</v>
      </c>
      <c r="C187" s="49" t="s">
        <v>850</v>
      </c>
      <c r="D187" s="49" t="s">
        <v>848</v>
      </c>
      <c r="E187" s="49" t="s">
        <v>851</v>
      </c>
      <c r="F187" s="50">
        <v>0.97</v>
      </c>
      <c r="G187" s="49" t="s">
        <v>481</v>
      </c>
      <c r="H187" s="49" t="s">
        <v>482</v>
      </c>
      <c r="I187" s="49" t="s">
        <v>555</v>
      </c>
      <c r="J187" s="49" t="s">
        <v>325</v>
      </c>
      <c r="K187" s="49" t="s">
        <v>378</v>
      </c>
      <c r="L187" s="49" t="s">
        <v>83</v>
      </c>
      <c r="M187" s="60" t="s">
        <v>379</v>
      </c>
      <c r="N187" s="60" t="s">
        <v>91</v>
      </c>
    </row>
    <row r="188" ht="28" customHeight="1" spans="1:14">
      <c r="A188" s="58"/>
      <c r="B188" s="47" t="s">
        <v>852</v>
      </c>
      <c r="C188" s="49" t="s">
        <v>853</v>
      </c>
      <c r="D188" s="49" t="s">
        <v>851</v>
      </c>
      <c r="E188" s="49" t="s">
        <v>696</v>
      </c>
      <c r="F188" s="50">
        <v>2.4</v>
      </c>
      <c r="G188" s="49" t="s">
        <v>481</v>
      </c>
      <c r="H188" s="49" t="s">
        <v>482</v>
      </c>
      <c r="I188" s="49" t="s">
        <v>565</v>
      </c>
      <c r="J188" s="49" t="s">
        <v>566</v>
      </c>
      <c r="K188" s="49" t="s">
        <v>383</v>
      </c>
      <c r="L188" s="49" t="s">
        <v>83</v>
      </c>
      <c r="M188" s="59" t="s">
        <v>384</v>
      </c>
      <c r="N188" s="59" t="s">
        <v>385</v>
      </c>
    </row>
    <row r="189" ht="28" customHeight="1" spans="1:14">
      <c r="A189" s="58" t="s">
        <v>854</v>
      </c>
      <c r="B189" s="49" t="s">
        <v>855</v>
      </c>
      <c r="C189" s="51" t="s">
        <v>856</v>
      </c>
      <c r="D189" s="49" t="s">
        <v>857</v>
      </c>
      <c r="E189" s="49" t="s">
        <v>415</v>
      </c>
      <c r="F189" s="57">
        <v>1.336</v>
      </c>
      <c r="G189" s="49" t="s">
        <v>481</v>
      </c>
      <c r="H189" s="49" t="s">
        <v>482</v>
      </c>
      <c r="I189" s="59" t="s">
        <v>503</v>
      </c>
      <c r="J189" s="59" t="s">
        <v>504</v>
      </c>
      <c r="K189" s="61" t="s">
        <v>421</v>
      </c>
      <c r="L189" s="61" t="s">
        <v>83</v>
      </c>
      <c r="M189" s="56" t="s">
        <v>422</v>
      </c>
      <c r="N189" s="56" t="s">
        <v>91</v>
      </c>
    </row>
    <row r="190" ht="28" customHeight="1" spans="1:14">
      <c r="A190" s="58" t="s">
        <v>858</v>
      </c>
      <c r="B190" s="49" t="s">
        <v>859</v>
      </c>
      <c r="C190" s="51" t="s">
        <v>860</v>
      </c>
      <c r="D190" s="49" t="s">
        <v>861</v>
      </c>
      <c r="E190" s="49" t="s">
        <v>691</v>
      </c>
      <c r="F190" s="57">
        <v>2.42</v>
      </c>
      <c r="G190" s="49" t="s">
        <v>481</v>
      </c>
      <c r="H190" s="49" t="s">
        <v>482</v>
      </c>
      <c r="I190" s="49" t="s">
        <v>832</v>
      </c>
      <c r="J190" s="49" t="s">
        <v>325</v>
      </c>
      <c r="K190" s="49" t="s">
        <v>78</v>
      </c>
      <c r="L190" s="49" t="s">
        <v>78</v>
      </c>
      <c r="M190" s="49" t="s">
        <v>78</v>
      </c>
      <c r="N190" s="49" t="s">
        <v>78</v>
      </c>
    </row>
    <row r="191" ht="28" customHeight="1" spans="1:14">
      <c r="A191" s="58"/>
      <c r="B191" s="47" t="s">
        <v>862</v>
      </c>
      <c r="C191" s="47" t="s">
        <v>863</v>
      </c>
      <c r="D191" s="49" t="s">
        <v>511</v>
      </c>
      <c r="E191" s="49" t="s">
        <v>540</v>
      </c>
      <c r="F191" s="50">
        <v>0.48</v>
      </c>
      <c r="G191" s="49" t="s">
        <v>481</v>
      </c>
      <c r="H191" s="49" t="s">
        <v>482</v>
      </c>
      <c r="I191" s="59" t="s">
        <v>541</v>
      </c>
      <c r="J191" s="59" t="s">
        <v>158</v>
      </c>
      <c r="K191" s="60" t="s">
        <v>542</v>
      </c>
      <c r="L191" s="49" t="s">
        <v>83</v>
      </c>
      <c r="M191" s="60" t="s">
        <v>543</v>
      </c>
      <c r="N191" s="60" t="s">
        <v>91</v>
      </c>
    </row>
    <row r="192" ht="28" customHeight="1" spans="1:14">
      <c r="A192" s="58"/>
      <c r="B192" s="47" t="s">
        <v>864</v>
      </c>
      <c r="C192" s="47" t="s">
        <v>865</v>
      </c>
      <c r="D192" s="49" t="s">
        <v>540</v>
      </c>
      <c r="E192" s="49" t="s">
        <v>691</v>
      </c>
      <c r="F192" s="50">
        <v>1.94</v>
      </c>
      <c r="G192" s="49" t="s">
        <v>481</v>
      </c>
      <c r="H192" s="49" t="s">
        <v>482</v>
      </c>
      <c r="I192" s="49" t="s">
        <v>832</v>
      </c>
      <c r="J192" s="49" t="s">
        <v>325</v>
      </c>
      <c r="K192" s="60" t="s">
        <v>833</v>
      </c>
      <c r="L192" s="49" t="s">
        <v>83</v>
      </c>
      <c r="M192" s="60" t="s">
        <v>834</v>
      </c>
      <c r="N192" s="60" t="s">
        <v>91</v>
      </c>
    </row>
    <row r="193" ht="28" customHeight="1" spans="1:14">
      <c r="A193" s="58" t="s">
        <v>866</v>
      </c>
      <c r="B193" s="49" t="s">
        <v>867</v>
      </c>
      <c r="C193" s="51" t="s">
        <v>868</v>
      </c>
      <c r="D193" s="49" t="s">
        <v>860</v>
      </c>
      <c r="E193" s="49" t="s">
        <v>691</v>
      </c>
      <c r="F193" s="57">
        <v>1.005</v>
      </c>
      <c r="G193" s="49" t="s">
        <v>481</v>
      </c>
      <c r="H193" s="49" t="s">
        <v>482</v>
      </c>
      <c r="I193" s="49" t="s">
        <v>832</v>
      </c>
      <c r="J193" s="49" t="s">
        <v>325</v>
      </c>
      <c r="K193" s="60" t="s">
        <v>833</v>
      </c>
      <c r="L193" s="49" t="s">
        <v>83</v>
      </c>
      <c r="M193" s="60" t="s">
        <v>834</v>
      </c>
      <c r="N193" s="60" t="s">
        <v>91</v>
      </c>
    </row>
    <row r="194" ht="28" customHeight="1" spans="1:14">
      <c r="A194" s="58" t="s">
        <v>869</v>
      </c>
      <c r="B194" s="49" t="s">
        <v>870</v>
      </c>
      <c r="C194" s="51" t="s">
        <v>871</v>
      </c>
      <c r="D194" s="49" t="s">
        <v>860</v>
      </c>
      <c r="E194" s="49" t="s">
        <v>691</v>
      </c>
      <c r="F194" s="57">
        <v>1.275</v>
      </c>
      <c r="G194" s="49" t="s">
        <v>481</v>
      </c>
      <c r="H194" s="49" t="s">
        <v>482</v>
      </c>
      <c r="I194" s="59" t="s">
        <v>541</v>
      </c>
      <c r="J194" s="59" t="s">
        <v>158</v>
      </c>
      <c r="K194" s="60" t="s">
        <v>542</v>
      </c>
      <c r="L194" s="49" t="s">
        <v>83</v>
      </c>
      <c r="M194" s="60" t="s">
        <v>543</v>
      </c>
      <c r="N194" s="60" t="s">
        <v>91</v>
      </c>
    </row>
    <row r="195" ht="28" customHeight="1" spans="1:14">
      <c r="A195" s="58" t="s">
        <v>872</v>
      </c>
      <c r="B195" s="49" t="s">
        <v>873</v>
      </c>
      <c r="C195" s="51" t="s">
        <v>511</v>
      </c>
      <c r="D195" s="49" t="s">
        <v>874</v>
      </c>
      <c r="E195" s="49" t="s">
        <v>875</v>
      </c>
      <c r="F195" s="57">
        <v>1.383</v>
      </c>
      <c r="G195" s="49" t="s">
        <v>876</v>
      </c>
      <c r="H195" s="49" t="s">
        <v>877</v>
      </c>
      <c r="I195" s="59" t="s">
        <v>541</v>
      </c>
      <c r="J195" s="59" t="s">
        <v>158</v>
      </c>
      <c r="K195" s="60" t="s">
        <v>542</v>
      </c>
      <c r="L195" s="49" t="s">
        <v>83</v>
      </c>
      <c r="M195" s="60" t="s">
        <v>543</v>
      </c>
      <c r="N195" s="60" t="s">
        <v>91</v>
      </c>
    </row>
    <row r="196" ht="28" customHeight="1" spans="1:14">
      <c r="A196" s="58" t="s">
        <v>878</v>
      </c>
      <c r="B196" s="49" t="s">
        <v>879</v>
      </c>
      <c r="C196" s="51" t="s">
        <v>880</v>
      </c>
      <c r="D196" s="49" t="s">
        <v>881</v>
      </c>
      <c r="E196" s="49" t="s">
        <v>511</v>
      </c>
      <c r="F196" s="57">
        <v>0.312</v>
      </c>
      <c r="G196" s="49" t="s">
        <v>876</v>
      </c>
      <c r="H196" s="49" t="s">
        <v>877</v>
      </c>
      <c r="I196" s="59" t="s">
        <v>541</v>
      </c>
      <c r="J196" s="59" t="s">
        <v>158</v>
      </c>
      <c r="K196" s="60" t="s">
        <v>542</v>
      </c>
      <c r="L196" s="49" t="s">
        <v>83</v>
      </c>
      <c r="M196" s="60" t="s">
        <v>543</v>
      </c>
      <c r="N196" s="60" t="s">
        <v>91</v>
      </c>
    </row>
    <row r="197" ht="28" customHeight="1" spans="1:14">
      <c r="A197" s="58" t="s">
        <v>882</v>
      </c>
      <c r="B197" s="49" t="s">
        <v>883</v>
      </c>
      <c r="C197" s="51" t="s">
        <v>884</v>
      </c>
      <c r="D197" s="49" t="s">
        <v>885</v>
      </c>
      <c r="E197" s="49" t="s">
        <v>691</v>
      </c>
      <c r="F197" s="57">
        <v>0.659</v>
      </c>
      <c r="G197" s="49" t="s">
        <v>481</v>
      </c>
      <c r="H197" s="49" t="s">
        <v>482</v>
      </c>
      <c r="I197" s="49" t="s">
        <v>693</v>
      </c>
      <c r="J197" s="49" t="s">
        <v>169</v>
      </c>
      <c r="K197" s="49" t="s">
        <v>437</v>
      </c>
      <c r="L197" s="49" t="s">
        <v>83</v>
      </c>
      <c r="M197" s="56" t="s">
        <v>438</v>
      </c>
      <c r="N197" s="56" t="s">
        <v>91</v>
      </c>
    </row>
    <row r="198" ht="28" customHeight="1" spans="1:14">
      <c r="A198" s="58" t="s">
        <v>886</v>
      </c>
      <c r="B198" s="49" t="s">
        <v>887</v>
      </c>
      <c r="C198" s="51" t="s">
        <v>888</v>
      </c>
      <c r="D198" s="49" t="s">
        <v>889</v>
      </c>
      <c r="E198" s="49" t="s">
        <v>691</v>
      </c>
      <c r="F198" s="57">
        <v>0.87</v>
      </c>
      <c r="G198" s="49" t="s">
        <v>481</v>
      </c>
      <c r="H198" s="49" t="s">
        <v>482</v>
      </c>
      <c r="I198" s="59" t="s">
        <v>518</v>
      </c>
      <c r="J198" s="59" t="s">
        <v>519</v>
      </c>
      <c r="K198" s="49" t="s">
        <v>841</v>
      </c>
      <c r="L198" s="49" t="s">
        <v>83</v>
      </c>
      <c r="M198" s="61" t="s">
        <v>842</v>
      </c>
      <c r="N198" s="61" t="s">
        <v>91</v>
      </c>
    </row>
    <row r="199" ht="28" customHeight="1" spans="1:14">
      <c r="A199" s="58" t="s">
        <v>890</v>
      </c>
      <c r="B199" s="49" t="s">
        <v>891</v>
      </c>
      <c r="C199" s="51" t="s">
        <v>892</v>
      </c>
      <c r="D199" s="49" t="s">
        <v>885</v>
      </c>
      <c r="E199" s="49" t="s">
        <v>893</v>
      </c>
      <c r="F199" s="57">
        <v>0.917</v>
      </c>
      <c r="G199" s="49" t="s">
        <v>481</v>
      </c>
      <c r="H199" s="49" t="s">
        <v>482</v>
      </c>
      <c r="I199" s="49" t="s">
        <v>693</v>
      </c>
      <c r="J199" s="49" t="s">
        <v>169</v>
      </c>
      <c r="K199" s="49" t="s">
        <v>437</v>
      </c>
      <c r="L199" s="49" t="s">
        <v>83</v>
      </c>
      <c r="M199" s="56" t="s">
        <v>438</v>
      </c>
      <c r="N199" s="56" t="s">
        <v>91</v>
      </c>
    </row>
    <row r="200" ht="28" customHeight="1" spans="1:14">
      <c r="A200" s="58" t="s">
        <v>894</v>
      </c>
      <c r="B200" s="49" t="s">
        <v>895</v>
      </c>
      <c r="C200" s="51" t="s">
        <v>896</v>
      </c>
      <c r="D200" s="49" t="s">
        <v>897</v>
      </c>
      <c r="E200" s="49" t="s">
        <v>691</v>
      </c>
      <c r="F200" s="57">
        <v>0.763</v>
      </c>
      <c r="G200" s="49" t="s">
        <v>481</v>
      </c>
      <c r="H200" s="49" t="s">
        <v>482</v>
      </c>
      <c r="I200" s="59" t="s">
        <v>518</v>
      </c>
      <c r="J200" s="59" t="s">
        <v>519</v>
      </c>
      <c r="K200" s="49" t="s">
        <v>841</v>
      </c>
      <c r="L200" s="49" t="s">
        <v>83</v>
      </c>
      <c r="M200" s="61" t="s">
        <v>842</v>
      </c>
      <c r="N200" s="61" t="s">
        <v>91</v>
      </c>
    </row>
    <row r="201" ht="28" customHeight="1" spans="1:14">
      <c r="A201" s="58" t="s">
        <v>898</v>
      </c>
      <c r="B201" s="49" t="s">
        <v>899</v>
      </c>
      <c r="C201" s="51" t="s">
        <v>783</v>
      </c>
      <c r="D201" s="49" t="s">
        <v>691</v>
      </c>
      <c r="E201" s="49" t="s">
        <v>553</v>
      </c>
      <c r="F201" s="57">
        <v>1.899</v>
      </c>
      <c r="G201" s="49" t="s">
        <v>481</v>
      </c>
      <c r="H201" s="49" t="s">
        <v>482</v>
      </c>
      <c r="I201" s="49" t="s">
        <v>790</v>
      </c>
      <c r="J201" s="49" t="s">
        <v>791</v>
      </c>
      <c r="K201" s="49" t="s">
        <v>792</v>
      </c>
      <c r="L201" s="49" t="s">
        <v>83</v>
      </c>
      <c r="M201" s="60" t="s">
        <v>793</v>
      </c>
      <c r="N201" s="60" t="s">
        <v>361</v>
      </c>
    </row>
    <row r="202" ht="28" customHeight="1" spans="1:14">
      <c r="A202" s="58" t="s">
        <v>900</v>
      </c>
      <c r="B202" s="49" t="s">
        <v>901</v>
      </c>
      <c r="C202" s="51" t="s">
        <v>902</v>
      </c>
      <c r="D202" s="49" t="s">
        <v>553</v>
      </c>
      <c r="E202" s="49" t="s">
        <v>691</v>
      </c>
      <c r="F202" s="57">
        <v>3.002</v>
      </c>
      <c r="G202" s="49" t="s">
        <v>481</v>
      </c>
      <c r="H202" s="49" t="s">
        <v>482</v>
      </c>
      <c r="I202" s="49" t="s">
        <v>790</v>
      </c>
      <c r="J202" s="49" t="s">
        <v>791</v>
      </c>
      <c r="K202" s="49" t="s">
        <v>798</v>
      </c>
      <c r="L202" s="49" t="s">
        <v>83</v>
      </c>
      <c r="M202" s="60" t="s">
        <v>799</v>
      </c>
      <c r="N202" s="60" t="s">
        <v>385</v>
      </c>
    </row>
    <row r="203" ht="28" customHeight="1" spans="1:14">
      <c r="A203" s="58" t="s">
        <v>903</v>
      </c>
      <c r="B203" s="49" t="s">
        <v>904</v>
      </c>
      <c r="C203" s="51" t="s">
        <v>905</v>
      </c>
      <c r="D203" s="49" t="s">
        <v>783</v>
      </c>
      <c r="E203" s="49" t="s">
        <v>906</v>
      </c>
      <c r="F203" s="57">
        <v>1.175</v>
      </c>
      <c r="G203" s="49" t="s">
        <v>481</v>
      </c>
      <c r="H203" s="49" t="s">
        <v>482</v>
      </c>
      <c r="I203" s="49" t="s">
        <v>790</v>
      </c>
      <c r="J203" s="49" t="s">
        <v>791</v>
      </c>
      <c r="K203" s="61" t="s">
        <v>792</v>
      </c>
      <c r="L203" s="61" t="s">
        <v>83</v>
      </c>
      <c r="M203" s="60" t="s">
        <v>793</v>
      </c>
      <c r="N203" s="60" t="s">
        <v>361</v>
      </c>
    </row>
    <row r="204" ht="28" customHeight="1" spans="1:14">
      <c r="A204" s="58"/>
      <c r="B204" s="49" t="s">
        <v>907</v>
      </c>
      <c r="C204" s="49" t="s">
        <v>908</v>
      </c>
      <c r="D204" s="47" t="s">
        <v>783</v>
      </c>
      <c r="E204" s="47" t="s">
        <v>906</v>
      </c>
      <c r="F204" s="57">
        <v>1.18</v>
      </c>
      <c r="G204" s="49" t="s">
        <v>481</v>
      </c>
      <c r="H204" s="49" t="s">
        <v>482</v>
      </c>
      <c r="I204" s="49" t="s">
        <v>790</v>
      </c>
      <c r="J204" s="49" t="s">
        <v>791</v>
      </c>
      <c r="K204" s="49" t="s">
        <v>792</v>
      </c>
      <c r="L204" s="49" t="s">
        <v>83</v>
      </c>
      <c r="M204" s="60" t="s">
        <v>793</v>
      </c>
      <c r="N204" s="60" t="s">
        <v>361</v>
      </c>
    </row>
    <row r="205" ht="28" customHeight="1" spans="1:14">
      <c r="A205" s="58"/>
      <c r="B205" s="49" t="s">
        <v>909</v>
      </c>
      <c r="C205" s="49" t="s">
        <v>910</v>
      </c>
      <c r="D205" s="47" t="s">
        <v>783</v>
      </c>
      <c r="E205" s="47" t="s">
        <v>906</v>
      </c>
      <c r="F205" s="57">
        <v>1.18</v>
      </c>
      <c r="G205" s="49" t="s">
        <v>481</v>
      </c>
      <c r="H205" s="49" t="s">
        <v>482</v>
      </c>
      <c r="I205" s="49" t="s">
        <v>790</v>
      </c>
      <c r="J205" s="49" t="s">
        <v>791</v>
      </c>
      <c r="K205" s="49" t="s">
        <v>798</v>
      </c>
      <c r="L205" s="49" t="s">
        <v>83</v>
      </c>
      <c r="M205" s="60" t="s">
        <v>799</v>
      </c>
      <c r="N205" s="60" t="s">
        <v>385</v>
      </c>
    </row>
    <row r="206" ht="28" customHeight="1" spans="1:14">
      <c r="A206" s="58" t="s">
        <v>911</v>
      </c>
      <c r="B206" s="49" t="s">
        <v>912</v>
      </c>
      <c r="C206" s="51" t="s">
        <v>913</v>
      </c>
      <c r="D206" s="49" t="s">
        <v>914</v>
      </c>
      <c r="E206" s="49" t="s">
        <v>691</v>
      </c>
      <c r="F206" s="57">
        <v>1.582</v>
      </c>
      <c r="G206" s="49" t="s">
        <v>481</v>
      </c>
      <c r="H206" s="49" t="s">
        <v>482</v>
      </c>
      <c r="I206" s="49" t="s">
        <v>565</v>
      </c>
      <c r="J206" s="49" t="s">
        <v>566</v>
      </c>
      <c r="K206" s="69" t="s">
        <v>383</v>
      </c>
      <c r="L206" s="49" t="s">
        <v>83</v>
      </c>
      <c r="M206" s="59" t="s">
        <v>384</v>
      </c>
      <c r="N206" s="59" t="s">
        <v>385</v>
      </c>
    </row>
    <row r="207" ht="28" customHeight="1" spans="1:14">
      <c r="A207" s="58" t="s">
        <v>915</v>
      </c>
      <c r="B207" s="49" t="s">
        <v>916</v>
      </c>
      <c r="C207" s="51" t="s">
        <v>917</v>
      </c>
      <c r="D207" s="49" t="s">
        <v>918</v>
      </c>
      <c r="E207" s="49" t="s">
        <v>691</v>
      </c>
      <c r="F207" s="57">
        <v>1.267</v>
      </c>
      <c r="G207" s="49" t="s">
        <v>481</v>
      </c>
      <c r="H207" s="49" t="s">
        <v>482</v>
      </c>
      <c r="I207" s="49" t="s">
        <v>565</v>
      </c>
      <c r="J207" s="49" t="s">
        <v>566</v>
      </c>
      <c r="K207" s="69" t="s">
        <v>383</v>
      </c>
      <c r="L207" s="69" t="s">
        <v>83</v>
      </c>
      <c r="M207" s="59" t="s">
        <v>384</v>
      </c>
      <c r="N207" s="59" t="s">
        <v>385</v>
      </c>
    </row>
    <row r="208" ht="28" customHeight="1" spans="1:14">
      <c r="A208" s="58" t="s">
        <v>919</v>
      </c>
      <c r="B208" s="49" t="s">
        <v>920</v>
      </c>
      <c r="C208" s="51" t="s">
        <v>921</v>
      </c>
      <c r="D208" s="49" t="s">
        <v>922</v>
      </c>
      <c r="E208" s="49" t="s">
        <v>923</v>
      </c>
      <c r="F208" s="57">
        <v>4.322</v>
      </c>
      <c r="G208" s="49" t="s">
        <v>481</v>
      </c>
      <c r="H208" s="49" t="s">
        <v>482</v>
      </c>
      <c r="I208" s="49" t="s">
        <v>924</v>
      </c>
      <c r="J208" s="49" t="s">
        <v>169</v>
      </c>
      <c r="K208" s="49" t="s">
        <v>78</v>
      </c>
      <c r="L208" s="49" t="s">
        <v>78</v>
      </c>
      <c r="M208" s="62" t="s">
        <v>78</v>
      </c>
      <c r="N208" s="62" t="s">
        <v>78</v>
      </c>
    </row>
    <row r="209" ht="28" customHeight="1" spans="1:14">
      <c r="A209" s="58"/>
      <c r="B209" s="47" t="s">
        <v>925</v>
      </c>
      <c r="C209" s="49" t="s">
        <v>926</v>
      </c>
      <c r="D209" s="47" t="s">
        <v>691</v>
      </c>
      <c r="E209" s="47" t="s">
        <v>927</v>
      </c>
      <c r="F209" s="50">
        <v>1.22</v>
      </c>
      <c r="G209" s="49" t="s">
        <v>481</v>
      </c>
      <c r="H209" s="49" t="s">
        <v>482</v>
      </c>
      <c r="I209" s="49" t="s">
        <v>924</v>
      </c>
      <c r="J209" s="49" t="s">
        <v>169</v>
      </c>
      <c r="K209" s="49" t="s">
        <v>928</v>
      </c>
      <c r="L209" s="49" t="s">
        <v>83</v>
      </c>
      <c r="M209" s="61" t="s">
        <v>929</v>
      </c>
      <c r="N209" s="61" t="s">
        <v>361</v>
      </c>
    </row>
    <row r="210" ht="28" customHeight="1" spans="1:14">
      <c r="A210" s="58"/>
      <c r="B210" s="47" t="s">
        <v>930</v>
      </c>
      <c r="C210" s="49" t="s">
        <v>931</v>
      </c>
      <c r="D210" s="47" t="s">
        <v>927</v>
      </c>
      <c r="E210" s="47" t="s">
        <v>451</v>
      </c>
      <c r="F210" s="50">
        <v>3.1</v>
      </c>
      <c r="G210" s="49" t="s">
        <v>481</v>
      </c>
      <c r="H210" s="49" t="s">
        <v>482</v>
      </c>
      <c r="I210" s="49" t="s">
        <v>924</v>
      </c>
      <c r="J210" s="49" t="s">
        <v>169</v>
      </c>
      <c r="K210" s="49" t="s">
        <v>447</v>
      </c>
      <c r="L210" s="49" t="s">
        <v>83</v>
      </c>
      <c r="M210" s="61" t="s">
        <v>448</v>
      </c>
      <c r="N210" s="59" t="s">
        <v>361</v>
      </c>
    </row>
    <row r="211" ht="28" customHeight="1" spans="1:14">
      <c r="A211" s="58" t="s">
        <v>932</v>
      </c>
      <c r="B211" s="49" t="s">
        <v>933</v>
      </c>
      <c r="C211" s="51" t="s">
        <v>934</v>
      </c>
      <c r="D211" s="49" t="s">
        <v>935</v>
      </c>
      <c r="E211" s="49" t="s">
        <v>921</v>
      </c>
      <c r="F211" s="57">
        <v>1.168</v>
      </c>
      <c r="G211" s="49" t="s">
        <v>481</v>
      </c>
      <c r="H211" s="49" t="s">
        <v>482</v>
      </c>
      <c r="I211" s="49" t="s">
        <v>936</v>
      </c>
      <c r="J211" s="59" t="s">
        <v>647</v>
      </c>
      <c r="K211" s="61" t="s">
        <v>452</v>
      </c>
      <c r="L211" s="49" t="s">
        <v>83</v>
      </c>
      <c r="M211" s="61" t="s">
        <v>453</v>
      </c>
      <c r="N211" s="59" t="s">
        <v>454</v>
      </c>
    </row>
    <row r="212" ht="28" customHeight="1" spans="1:14">
      <c r="A212" s="58" t="s">
        <v>937</v>
      </c>
      <c r="B212" s="49" t="s">
        <v>938</v>
      </c>
      <c r="C212" s="51" t="s">
        <v>939</v>
      </c>
      <c r="D212" s="49" t="s">
        <v>691</v>
      </c>
      <c r="E212" s="49" t="s">
        <v>921</v>
      </c>
      <c r="F212" s="57">
        <v>2.703</v>
      </c>
      <c r="G212" s="49" t="s">
        <v>481</v>
      </c>
      <c r="H212" s="49" t="s">
        <v>482</v>
      </c>
      <c r="I212" s="49" t="s">
        <v>924</v>
      </c>
      <c r="J212" s="49" t="s">
        <v>169</v>
      </c>
      <c r="K212" s="49" t="s">
        <v>928</v>
      </c>
      <c r="L212" s="49" t="s">
        <v>83</v>
      </c>
      <c r="M212" s="61" t="s">
        <v>929</v>
      </c>
      <c r="N212" s="61" t="s">
        <v>361</v>
      </c>
    </row>
    <row r="213" ht="28" customHeight="1" spans="1:14">
      <c r="A213" s="58" t="s">
        <v>940</v>
      </c>
      <c r="B213" s="49" t="s">
        <v>941</v>
      </c>
      <c r="C213" s="51" t="s">
        <v>942</v>
      </c>
      <c r="D213" s="49" t="s">
        <v>943</v>
      </c>
      <c r="E213" s="49" t="s">
        <v>939</v>
      </c>
      <c r="F213" s="57">
        <v>2.08</v>
      </c>
      <c r="G213" s="49" t="s">
        <v>481</v>
      </c>
      <c r="H213" s="49" t="s">
        <v>482</v>
      </c>
      <c r="I213" s="49" t="s">
        <v>924</v>
      </c>
      <c r="J213" s="49" t="s">
        <v>169</v>
      </c>
      <c r="K213" s="49" t="s">
        <v>928</v>
      </c>
      <c r="L213" s="49" t="s">
        <v>83</v>
      </c>
      <c r="M213" s="61" t="s">
        <v>929</v>
      </c>
      <c r="N213" s="61" t="s">
        <v>361</v>
      </c>
    </row>
    <row r="214" ht="28" customHeight="1" spans="1:14">
      <c r="A214" s="58" t="s">
        <v>944</v>
      </c>
      <c r="B214" s="49" t="s">
        <v>945</v>
      </c>
      <c r="C214" s="51" t="s">
        <v>946</v>
      </c>
      <c r="D214" s="49" t="s">
        <v>691</v>
      </c>
      <c r="E214" s="49" t="s">
        <v>939</v>
      </c>
      <c r="F214" s="57">
        <v>2.497</v>
      </c>
      <c r="G214" s="49" t="s">
        <v>481</v>
      </c>
      <c r="H214" s="49" t="s">
        <v>482</v>
      </c>
      <c r="I214" s="49" t="s">
        <v>924</v>
      </c>
      <c r="J214" s="49" t="s">
        <v>169</v>
      </c>
      <c r="K214" s="49" t="s">
        <v>928</v>
      </c>
      <c r="L214" s="49" t="s">
        <v>83</v>
      </c>
      <c r="M214" s="61" t="s">
        <v>929</v>
      </c>
      <c r="N214" s="61" t="s">
        <v>361</v>
      </c>
    </row>
    <row r="215" ht="28" customHeight="1" spans="1:14">
      <c r="A215" s="58" t="s">
        <v>947</v>
      </c>
      <c r="B215" s="49" t="s">
        <v>948</v>
      </c>
      <c r="C215" s="51" t="s">
        <v>949</v>
      </c>
      <c r="D215" s="49" t="s">
        <v>950</v>
      </c>
      <c r="E215" s="49" t="s">
        <v>691</v>
      </c>
      <c r="F215" s="57">
        <v>0.728</v>
      </c>
      <c r="G215" s="49" t="s">
        <v>481</v>
      </c>
      <c r="H215" s="49" t="s">
        <v>482</v>
      </c>
      <c r="I215" s="49" t="s">
        <v>693</v>
      </c>
      <c r="J215" s="49" t="s">
        <v>169</v>
      </c>
      <c r="K215" s="49" t="s">
        <v>437</v>
      </c>
      <c r="L215" s="59" t="s">
        <v>83</v>
      </c>
      <c r="M215" s="56" t="s">
        <v>438</v>
      </c>
      <c r="N215" s="56" t="s">
        <v>91</v>
      </c>
    </row>
    <row r="216" ht="28" customHeight="1" spans="1:14">
      <c r="A216" s="58" t="s">
        <v>951</v>
      </c>
      <c r="B216" s="49" t="s">
        <v>952</v>
      </c>
      <c r="C216" s="51" t="s">
        <v>953</v>
      </c>
      <c r="D216" s="49" t="s">
        <v>954</v>
      </c>
      <c r="E216" s="49" t="s">
        <v>691</v>
      </c>
      <c r="F216" s="57">
        <v>0.669</v>
      </c>
      <c r="G216" s="49" t="s">
        <v>481</v>
      </c>
      <c r="H216" s="49" t="s">
        <v>482</v>
      </c>
      <c r="I216" s="49" t="s">
        <v>790</v>
      </c>
      <c r="J216" s="49" t="s">
        <v>791</v>
      </c>
      <c r="K216" s="59" t="s">
        <v>798</v>
      </c>
      <c r="L216" s="59" t="s">
        <v>83</v>
      </c>
      <c r="M216" s="60" t="s">
        <v>799</v>
      </c>
      <c r="N216" s="65" t="s">
        <v>385</v>
      </c>
    </row>
    <row r="217" ht="28" customHeight="1" spans="1:14">
      <c r="A217" s="58" t="s">
        <v>955</v>
      </c>
      <c r="B217" s="49" t="s">
        <v>956</v>
      </c>
      <c r="C217" s="51" t="s">
        <v>957</v>
      </c>
      <c r="D217" s="49" t="s">
        <v>958</v>
      </c>
      <c r="E217" s="49" t="s">
        <v>691</v>
      </c>
      <c r="F217" s="57">
        <v>1.778</v>
      </c>
      <c r="G217" s="49" t="s">
        <v>481</v>
      </c>
      <c r="H217" s="49" t="s">
        <v>482</v>
      </c>
      <c r="I217" s="59" t="s">
        <v>503</v>
      </c>
      <c r="J217" s="59" t="s">
        <v>504</v>
      </c>
      <c r="K217" s="61" t="s">
        <v>421</v>
      </c>
      <c r="L217" s="61" t="s">
        <v>83</v>
      </c>
      <c r="M217" s="56" t="s">
        <v>422</v>
      </c>
      <c r="N217" s="56" t="s">
        <v>91</v>
      </c>
    </row>
    <row r="218" ht="28" customHeight="1" spans="1:14">
      <c r="A218" s="58" t="s">
        <v>959</v>
      </c>
      <c r="B218" s="49" t="s">
        <v>960</v>
      </c>
      <c r="C218" s="51" t="s">
        <v>961</v>
      </c>
      <c r="D218" s="49" t="s">
        <v>962</v>
      </c>
      <c r="E218" s="49" t="s">
        <v>696</v>
      </c>
      <c r="F218" s="57">
        <v>1.254</v>
      </c>
      <c r="G218" s="49" t="s">
        <v>481</v>
      </c>
      <c r="H218" s="49" t="s">
        <v>482</v>
      </c>
      <c r="I218" s="49" t="s">
        <v>936</v>
      </c>
      <c r="J218" s="59" t="s">
        <v>647</v>
      </c>
      <c r="K218" s="61" t="s">
        <v>452</v>
      </c>
      <c r="L218" s="49" t="s">
        <v>83</v>
      </c>
      <c r="M218" s="61" t="s">
        <v>453</v>
      </c>
      <c r="N218" s="59" t="s">
        <v>454</v>
      </c>
    </row>
    <row r="219" ht="28" customHeight="1" spans="1:14">
      <c r="A219" s="58" t="s">
        <v>963</v>
      </c>
      <c r="B219" s="49" t="s">
        <v>964</v>
      </c>
      <c r="C219" s="51" t="s">
        <v>965</v>
      </c>
      <c r="D219" s="49" t="s">
        <v>966</v>
      </c>
      <c r="E219" s="49" t="s">
        <v>961</v>
      </c>
      <c r="F219" s="57">
        <v>1.388</v>
      </c>
      <c r="G219" s="49" t="s">
        <v>481</v>
      </c>
      <c r="H219" s="49" t="s">
        <v>482</v>
      </c>
      <c r="I219" s="49" t="s">
        <v>936</v>
      </c>
      <c r="J219" s="59" t="s">
        <v>647</v>
      </c>
      <c r="K219" s="61" t="s">
        <v>452</v>
      </c>
      <c r="L219" s="49" t="s">
        <v>83</v>
      </c>
      <c r="M219" s="61" t="s">
        <v>453</v>
      </c>
      <c r="N219" s="59" t="s">
        <v>454</v>
      </c>
    </row>
    <row r="220" ht="28" customHeight="1" spans="1:14">
      <c r="A220" s="58" t="s">
        <v>967</v>
      </c>
      <c r="B220" s="49" t="s">
        <v>968</v>
      </c>
      <c r="C220" s="51" t="s">
        <v>969</v>
      </c>
      <c r="D220" s="49" t="s">
        <v>970</v>
      </c>
      <c r="E220" s="49" t="s">
        <v>971</v>
      </c>
      <c r="F220" s="57">
        <v>1.221</v>
      </c>
      <c r="G220" s="49" t="s">
        <v>481</v>
      </c>
      <c r="H220" s="49" t="s">
        <v>482</v>
      </c>
      <c r="I220" s="49" t="s">
        <v>726</v>
      </c>
      <c r="J220" s="49" t="s">
        <v>158</v>
      </c>
      <c r="K220" s="56" t="s">
        <v>727</v>
      </c>
      <c r="L220" s="49" t="s">
        <v>83</v>
      </c>
      <c r="M220" s="61" t="s">
        <v>728</v>
      </c>
      <c r="N220" s="63" t="s">
        <v>385</v>
      </c>
    </row>
    <row r="221" ht="28" customHeight="1" spans="1:14">
      <c r="A221" s="58" t="s">
        <v>972</v>
      </c>
      <c r="B221" s="49" t="s">
        <v>973</v>
      </c>
      <c r="C221" s="51" t="s">
        <v>974</v>
      </c>
      <c r="D221" s="49" t="s">
        <v>975</v>
      </c>
      <c r="E221" s="49" t="s">
        <v>696</v>
      </c>
      <c r="F221" s="57">
        <v>1.866</v>
      </c>
      <c r="G221" s="49" t="s">
        <v>481</v>
      </c>
      <c r="H221" s="49" t="s">
        <v>482</v>
      </c>
      <c r="I221" s="59" t="s">
        <v>754</v>
      </c>
      <c r="J221" s="59" t="s">
        <v>755</v>
      </c>
      <c r="K221" s="49" t="s">
        <v>756</v>
      </c>
      <c r="L221" s="49" t="s">
        <v>304</v>
      </c>
      <c r="M221" s="59" t="s">
        <v>757</v>
      </c>
      <c r="N221" s="59" t="s">
        <v>385</v>
      </c>
    </row>
    <row r="222" ht="28" customHeight="1" spans="1:14">
      <c r="A222" s="58" t="s">
        <v>976</v>
      </c>
      <c r="B222" s="49" t="s">
        <v>977</v>
      </c>
      <c r="C222" s="51" t="s">
        <v>737</v>
      </c>
      <c r="D222" s="49" t="s">
        <v>582</v>
      </c>
      <c r="E222" s="49" t="s">
        <v>696</v>
      </c>
      <c r="F222" s="57">
        <v>2.075</v>
      </c>
      <c r="G222" s="49" t="s">
        <v>481</v>
      </c>
      <c r="H222" s="49" t="s">
        <v>482</v>
      </c>
      <c r="I222" s="59" t="s">
        <v>487</v>
      </c>
      <c r="J222" s="59" t="s">
        <v>158</v>
      </c>
      <c r="K222" s="56" t="s">
        <v>488</v>
      </c>
      <c r="L222" s="49" t="s">
        <v>83</v>
      </c>
      <c r="M222" s="60" t="s">
        <v>489</v>
      </c>
      <c r="N222" s="60" t="s">
        <v>361</v>
      </c>
    </row>
    <row r="223" ht="28" customHeight="1" spans="1:14">
      <c r="A223" s="58" t="s">
        <v>978</v>
      </c>
      <c r="B223" s="49" t="s">
        <v>979</v>
      </c>
      <c r="C223" s="51" t="s">
        <v>980</v>
      </c>
      <c r="D223" s="49" t="s">
        <v>981</v>
      </c>
      <c r="E223" s="49" t="s">
        <v>696</v>
      </c>
      <c r="F223" s="57">
        <v>0.722</v>
      </c>
      <c r="G223" s="49" t="s">
        <v>481</v>
      </c>
      <c r="H223" s="49" t="s">
        <v>482</v>
      </c>
      <c r="I223" s="49" t="s">
        <v>726</v>
      </c>
      <c r="J223" s="49" t="s">
        <v>158</v>
      </c>
      <c r="K223" s="56" t="s">
        <v>727</v>
      </c>
      <c r="L223" s="49" t="s">
        <v>83</v>
      </c>
      <c r="M223" s="61" t="s">
        <v>728</v>
      </c>
      <c r="N223" s="63" t="s">
        <v>385</v>
      </c>
    </row>
    <row r="224" ht="28" customHeight="1" spans="1:14">
      <c r="A224" s="58" t="s">
        <v>982</v>
      </c>
      <c r="B224" s="49" t="s">
        <v>983</v>
      </c>
      <c r="C224" s="51" t="s">
        <v>984</v>
      </c>
      <c r="D224" s="49" t="s">
        <v>733</v>
      </c>
      <c r="E224" s="49" t="s">
        <v>747</v>
      </c>
      <c r="F224" s="57">
        <v>1.249</v>
      </c>
      <c r="G224" s="49" t="s">
        <v>481</v>
      </c>
      <c r="H224" s="49" t="s">
        <v>482</v>
      </c>
      <c r="I224" s="59" t="s">
        <v>487</v>
      </c>
      <c r="J224" s="59" t="s">
        <v>158</v>
      </c>
      <c r="K224" s="56" t="s">
        <v>488</v>
      </c>
      <c r="L224" s="49" t="s">
        <v>83</v>
      </c>
      <c r="M224" s="60" t="s">
        <v>489</v>
      </c>
      <c r="N224" s="60" t="s">
        <v>361</v>
      </c>
    </row>
    <row r="225" ht="28" customHeight="1" spans="1:14">
      <c r="A225" s="58" t="s">
        <v>985</v>
      </c>
      <c r="B225" s="49" t="s">
        <v>986</v>
      </c>
      <c r="C225" s="51" t="s">
        <v>987</v>
      </c>
      <c r="D225" s="49" t="s">
        <v>988</v>
      </c>
      <c r="E225" s="49" t="s">
        <v>748</v>
      </c>
      <c r="F225" s="57">
        <v>4.654</v>
      </c>
      <c r="G225" s="49" t="s">
        <v>481</v>
      </c>
      <c r="H225" s="49" t="s">
        <v>482</v>
      </c>
      <c r="I225" s="59" t="s">
        <v>483</v>
      </c>
      <c r="J225" s="59" t="s">
        <v>158</v>
      </c>
      <c r="K225" s="49" t="s">
        <v>497</v>
      </c>
      <c r="L225" s="59" t="s">
        <v>83</v>
      </c>
      <c r="M225" s="56" t="s">
        <v>498</v>
      </c>
      <c r="N225" s="56" t="s">
        <v>391</v>
      </c>
    </row>
    <row r="226" ht="28" customHeight="1" spans="1:14">
      <c r="A226" s="58" t="s">
        <v>989</v>
      </c>
      <c r="B226" s="49" t="s">
        <v>990</v>
      </c>
      <c r="C226" s="51" t="s">
        <v>991</v>
      </c>
      <c r="D226" s="49" t="s">
        <v>992</v>
      </c>
      <c r="E226" s="49" t="s">
        <v>993</v>
      </c>
      <c r="F226" s="57">
        <v>2.249</v>
      </c>
      <c r="G226" s="49" t="s">
        <v>481</v>
      </c>
      <c r="H226" s="49" t="s">
        <v>482</v>
      </c>
      <c r="I226" s="49" t="s">
        <v>693</v>
      </c>
      <c r="J226" s="49" t="s">
        <v>169</v>
      </c>
      <c r="K226" s="49" t="s">
        <v>425</v>
      </c>
      <c r="L226" s="49" t="s">
        <v>83</v>
      </c>
      <c r="M226" s="59" t="s">
        <v>426</v>
      </c>
      <c r="N226" s="59" t="s">
        <v>361</v>
      </c>
    </row>
    <row r="227" ht="28" customHeight="1" spans="1:14">
      <c r="A227" s="58" t="s">
        <v>994</v>
      </c>
      <c r="B227" s="49" t="s">
        <v>995</v>
      </c>
      <c r="C227" s="51" t="s">
        <v>893</v>
      </c>
      <c r="D227" s="49" t="s">
        <v>996</v>
      </c>
      <c r="E227" s="49" t="s">
        <v>991</v>
      </c>
      <c r="F227" s="57">
        <v>2.301</v>
      </c>
      <c r="G227" s="49" t="s">
        <v>481</v>
      </c>
      <c r="H227" s="49" t="s">
        <v>482</v>
      </c>
      <c r="I227" s="49" t="s">
        <v>693</v>
      </c>
      <c r="J227" s="49" t="s">
        <v>169</v>
      </c>
      <c r="K227" s="49" t="s">
        <v>437</v>
      </c>
      <c r="L227" s="49" t="s">
        <v>83</v>
      </c>
      <c r="M227" s="56" t="s">
        <v>438</v>
      </c>
      <c r="N227" s="56" t="s">
        <v>91</v>
      </c>
    </row>
    <row r="228" ht="28" customHeight="1" spans="1:14">
      <c r="A228" s="58" t="s">
        <v>997</v>
      </c>
      <c r="B228" s="49" t="s">
        <v>998</v>
      </c>
      <c r="C228" s="51" t="s">
        <v>999</v>
      </c>
      <c r="D228" s="49" t="s">
        <v>1000</v>
      </c>
      <c r="E228" s="49" t="s">
        <v>1001</v>
      </c>
      <c r="F228" s="57">
        <v>1.67</v>
      </c>
      <c r="G228" s="49" t="s">
        <v>481</v>
      </c>
      <c r="H228" s="49" t="s">
        <v>482</v>
      </c>
      <c r="I228" s="49" t="s">
        <v>693</v>
      </c>
      <c r="J228" s="49" t="s">
        <v>169</v>
      </c>
      <c r="K228" s="49" t="s">
        <v>437</v>
      </c>
      <c r="L228" s="49" t="s">
        <v>83</v>
      </c>
      <c r="M228" s="56" t="s">
        <v>438</v>
      </c>
      <c r="N228" s="56" t="s">
        <v>91</v>
      </c>
    </row>
    <row r="229" ht="28" customHeight="1" spans="1:14">
      <c r="A229" s="58" t="s">
        <v>1002</v>
      </c>
      <c r="B229" s="49" t="s">
        <v>1003</v>
      </c>
      <c r="C229" s="51" t="s">
        <v>1004</v>
      </c>
      <c r="D229" s="49" t="s">
        <v>1005</v>
      </c>
      <c r="E229" s="49" t="s">
        <v>34</v>
      </c>
      <c r="F229" s="57">
        <v>0.741</v>
      </c>
      <c r="G229" s="49" t="s">
        <v>481</v>
      </c>
      <c r="H229" s="49" t="s">
        <v>482</v>
      </c>
      <c r="I229" s="49" t="s">
        <v>754</v>
      </c>
      <c r="J229" s="59" t="s">
        <v>755</v>
      </c>
      <c r="K229" s="49" t="s">
        <v>442</v>
      </c>
      <c r="L229" s="49" t="s">
        <v>83</v>
      </c>
      <c r="M229" s="56" t="s">
        <v>443</v>
      </c>
      <c r="N229" s="56" t="s">
        <v>91</v>
      </c>
    </row>
    <row r="230" ht="28" customHeight="1" spans="1:14">
      <c r="A230" s="58" t="s">
        <v>1006</v>
      </c>
      <c r="B230" s="49" t="s">
        <v>1007</v>
      </c>
      <c r="C230" s="51" t="s">
        <v>1008</v>
      </c>
      <c r="D230" s="49" t="s">
        <v>1009</v>
      </c>
      <c r="E230" s="49" t="s">
        <v>1010</v>
      </c>
      <c r="F230" s="57">
        <v>1.17</v>
      </c>
      <c r="G230" s="49" t="s">
        <v>481</v>
      </c>
      <c r="H230" s="49" t="s">
        <v>482</v>
      </c>
      <c r="I230" s="49" t="s">
        <v>754</v>
      </c>
      <c r="J230" s="59" t="s">
        <v>755</v>
      </c>
      <c r="K230" s="49" t="s">
        <v>442</v>
      </c>
      <c r="L230" s="49" t="s">
        <v>83</v>
      </c>
      <c r="M230" s="56" t="s">
        <v>443</v>
      </c>
      <c r="N230" s="56" t="s">
        <v>91</v>
      </c>
    </row>
    <row r="231" ht="28" customHeight="1" spans="1:14">
      <c r="A231" s="58" t="s">
        <v>1011</v>
      </c>
      <c r="B231" s="49" t="s">
        <v>1012</v>
      </c>
      <c r="C231" s="51" t="s">
        <v>1013</v>
      </c>
      <c r="D231" s="49" t="s">
        <v>1014</v>
      </c>
      <c r="E231" s="49" t="s">
        <v>1015</v>
      </c>
      <c r="F231" s="57">
        <v>1.009</v>
      </c>
      <c r="G231" s="49" t="s">
        <v>481</v>
      </c>
      <c r="H231" s="49" t="s">
        <v>482</v>
      </c>
      <c r="I231" s="49" t="s">
        <v>924</v>
      </c>
      <c r="J231" s="49" t="s">
        <v>169</v>
      </c>
      <c r="K231" s="61" t="s">
        <v>447</v>
      </c>
      <c r="L231" s="49" t="s">
        <v>83</v>
      </c>
      <c r="M231" s="61" t="s">
        <v>448</v>
      </c>
      <c r="N231" s="61" t="s">
        <v>361</v>
      </c>
    </row>
    <row r="232" ht="28" customHeight="1" spans="1:14">
      <c r="A232" s="58" t="s">
        <v>1016</v>
      </c>
      <c r="B232" s="49" t="s">
        <v>1017</v>
      </c>
      <c r="C232" s="51" t="s">
        <v>1018</v>
      </c>
      <c r="D232" s="49" t="s">
        <v>1019</v>
      </c>
      <c r="E232" s="49" t="s">
        <v>1013</v>
      </c>
      <c r="F232" s="57">
        <v>0.285</v>
      </c>
      <c r="G232" s="49" t="s">
        <v>481</v>
      </c>
      <c r="H232" s="49" t="s">
        <v>482</v>
      </c>
      <c r="I232" s="49" t="s">
        <v>924</v>
      </c>
      <c r="J232" s="49" t="s">
        <v>169</v>
      </c>
      <c r="K232" s="49" t="s">
        <v>447</v>
      </c>
      <c r="L232" s="49" t="s">
        <v>83</v>
      </c>
      <c r="M232" s="61" t="s">
        <v>448</v>
      </c>
      <c r="N232" s="59" t="s">
        <v>361</v>
      </c>
    </row>
    <row r="233" ht="28" customHeight="1" spans="1:14">
      <c r="A233" s="58" t="s">
        <v>1020</v>
      </c>
      <c r="B233" s="49" t="s">
        <v>1021</v>
      </c>
      <c r="C233" s="51" t="s">
        <v>1022</v>
      </c>
      <c r="D233" s="49" t="s">
        <v>1023</v>
      </c>
      <c r="E233" s="49" t="s">
        <v>1013</v>
      </c>
      <c r="F233" s="57">
        <v>0.882</v>
      </c>
      <c r="G233" s="49" t="s">
        <v>481</v>
      </c>
      <c r="H233" s="49" t="s">
        <v>482</v>
      </c>
      <c r="I233" s="49" t="s">
        <v>924</v>
      </c>
      <c r="J233" s="49" t="s">
        <v>169</v>
      </c>
      <c r="K233" s="49" t="s">
        <v>447</v>
      </c>
      <c r="L233" s="49" t="s">
        <v>83</v>
      </c>
      <c r="M233" s="61" t="s">
        <v>448</v>
      </c>
      <c r="N233" s="59" t="s">
        <v>361</v>
      </c>
    </row>
    <row r="234" ht="28" customHeight="1" spans="1:14">
      <c r="A234" s="58" t="s">
        <v>1024</v>
      </c>
      <c r="B234" s="49" t="s">
        <v>1025</v>
      </c>
      <c r="C234" s="51" t="s">
        <v>1026</v>
      </c>
      <c r="D234" s="49" t="s">
        <v>939</v>
      </c>
      <c r="E234" s="49" t="s">
        <v>446</v>
      </c>
      <c r="F234" s="57">
        <v>1.397</v>
      </c>
      <c r="G234" s="49" t="s">
        <v>481</v>
      </c>
      <c r="H234" s="49" t="s">
        <v>482</v>
      </c>
      <c r="I234" s="49" t="s">
        <v>924</v>
      </c>
      <c r="J234" s="49" t="s">
        <v>169</v>
      </c>
      <c r="K234" s="49" t="s">
        <v>447</v>
      </c>
      <c r="L234" s="49" t="s">
        <v>83</v>
      </c>
      <c r="M234" s="61" t="s">
        <v>448</v>
      </c>
      <c r="N234" s="59" t="s">
        <v>361</v>
      </c>
    </row>
    <row r="235" ht="28" customHeight="1" spans="1:14">
      <c r="A235" s="58" t="s">
        <v>1027</v>
      </c>
      <c r="B235" s="49" t="s">
        <v>1028</v>
      </c>
      <c r="C235" s="51" t="s">
        <v>1029</v>
      </c>
      <c r="D235" s="49" t="s">
        <v>1030</v>
      </c>
      <c r="E235" s="49" t="s">
        <v>34</v>
      </c>
      <c r="F235" s="57">
        <v>0.912</v>
      </c>
      <c r="G235" s="49" t="s">
        <v>481</v>
      </c>
      <c r="H235" s="49" t="s">
        <v>482</v>
      </c>
      <c r="I235" s="49" t="s">
        <v>1031</v>
      </c>
      <c r="J235" s="49" t="s">
        <v>158</v>
      </c>
      <c r="K235" s="49" t="s">
        <v>78</v>
      </c>
      <c r="L235" s="49" t="s">
        <v>78</v>
      </c>
      <c r="M235" s="49" t="s">
        <v>78</v>
      </c>
      <c r="N235" s="49" t="s">
        <v>78</v>
      </c>
    </row>
    <row r="236" ht="28" customHeight="1" spans="1:14">
      <c r="A236" s="58"/>
      <c r="B236" s="47" t="s">
        <v>1032</v>
      </c>
      <c r="C236" s="47" t="s">
        <v>1033</v>
      </c>
      <c r="D236" s="47" t="s">
        <v>1030</v>
      </c>
      <c r="E236" s="47" t="s">
        <v>1034</v>
      </c>
      <c r="F236" s="57">
        <v>0.52</v>
      </c>
      <c r="G236" s="49" t="s">
        <v>481</v>
      </c>
      <c r="H236" s="49" t="s">
        <v>482</v>
      </c>
      <c r="I236" s="49" t="s">
        <v>936</v>
      </c>
      <c r="J236" s="59" t="s">
        <v>647</v>
      </c>
      <c r="K236" s="70" t="s">
        <v>468</v>
      </c>
      <c r="L236" s="49" t="s">
        <v>83</v>
      </c>
      <c r="M236" s="56" t="s">
        <v>469</v>
      </c>
      <c r="N236" s="56" t="s">
        <v>361</v>
      </c>
    </row>
    <row r="237" ht="28" customHeight="1" spans="1:14">
      <c r="A237" s="58"/>
      <c r="B237" s="47" t="s">
        <v>1035</v>
      </c>
      <c r="C237" s="47" t="s">
        <v>1036</v>
      </c>
      <c r="D237" s="47" t="s">
        <v>1034</v>
      </c>
      <c r="E237" s="47" t="s">
        <v>34</v>
      </c>
      <c r="F237" s="57">
        <v>0.39</v>
      </c>
      <c r="G237" s="49" t="s">
        <v>481</v>
      </c>
      <c r="H237" s="49" t="s">
        <v>482</v>
      </c>
      <c r="I237" s="49" t="s">
        <v>1031</v>
      </c>
      <c r="J237" s="49" t="s">
        <v>158</v>
      </c>
      <c r="K237" s="56" t="s">
        <v>473</v>
      </c>
      <c r="L237" s="49" t="s">
        <v>83</v>
      </c>
      <c r="M237" s="56" t="s">
        <v>474</v>
      </c>
      <c r="N237" s="56" t="s">
        <v>361</v>
      </c>
    </row>
    <row r="238" ht="28" customHeight="1" spans="1:14">
      <c r="A238" s="58" t="s">
        <v>1037</v>
      </c>
      <c r="B238" s="47" t="s">
        <v>1038</v>
      </c>
      <c r="C238" s="51" t="s">
        <v>1039</v>
      </c>
      <c r="D238" s="49" t="s">
        <v>893</v>
      </c>
      <c r="E238" s="49" t="s">
        <v>1040</v>
      </c>
      <c r="F238" s="57">
        <v>1.945</v>
      </c>
      <c r="G238" s="49" t="s">
        <v>481</v>
      </c>
      <c r="H238" s="49" t="s">
        <v>482</v>
      </c>
      <c r="I238" s="49" t="s">
        <v>693</v>
      </c>
      <c r="J238" s="49" t="s">
        <v>169</v>
      </c>
      <c r="K238" s="49" t="s">
        <v>437</v>
      </c>
      <c r="L238" s="49" t="s">
        <v>83</v>
      </c>
      <c r="M238" s="56" t="s">
        <v>438</v>
      </c>
      <c r="N238" s="56" t="s">
        <v>91</v>
      </c>
    </row>
    <row r="239" ht="28" customHeight="1" spans="1:14">
      <c r="A239" s="66" t="s">
        <v>1041</v>
      </c>
      <c r="B239" s="47" t="s">
        <v>1042</v>
      </c>
      <c r="C239" s="51" t="s">
        <v>1043</v>
      </c>
      <c r="D239" s="47" t="s">
        <v>1044</v>
      </c>
      <c r="E239" s="47" t="s">
        <v>1045</v>
      </c>
      <c r="F239" s="47">
        <v>6</v>
      </c>
      <c r="G239" s="49" t="s">
        <v>481</v>
      </c>
      <c r="H239" s="49" t="s">
        <v>482</v>
      </c>
      <c r="I239" s="49" t="s">
        <v>483</v>
      </c>
      <c r="J239" s="49" t="s">
        <v>158</v>
      </c>
      <c r="K239" s="49" t="s">
        <v>78</v>
      </c>
      <c r="L239" s="49" t="s">
        <v>78</v>
      </c>
      <c r="M239" s="49" t="s">
        <v>78</v>
      </c>
      <c r="N239" s="49" t="s">
        <v>78</v>
      </c>
    </row>
    <row r="240" ht="28" customHeight="1" spans="1:14">
      <c r="A240" s="66"/>
      <c r="B240" s="47" t="s">
        <v>1046</v>
      </c>
      <c r="C240" s="49" t="s">
        <v>1047</v>
      </c>
      <c r="D240" s="47" t="s">
        <v>1048</v>
      </c>
      <c r="E240" s="47" t="s">
        <v>492</v>
      </c>
      <c r="F240" s="47">
        <v>4.86</v>
      </c>
      <c r="G240" s="49" t="s">
        <v>481</v>
      </c>
      <c r="H240" s="49" t="s">
        <v>482</v>
      </c>
      <c r="I240" s="49" t="s">
        <v>483</v>
      </c>
      <c r="J240" s="49" t="s">
        <v>158</v>
      </c>
      <c r="K240" s="49" t="s">
        <v>497</v>
      </c>
      <c r="L240" s="49" t="s">
        <v>83</v>
      </c>
      <c r="M240" s="56" t="s">
        <v>498</v>
      </c>
      <c r="N240" s="56" t="s">
        <v>391</v>
      </c>
    </row>
    <row r="241" ht="41" customHeight="1" spans="1:14">
      <c r="A241" s="66"/>
      <c r="B241" s="47" t="s">
        <v>1049</v>
      </c>
      <c r="C241" s="49" t="s">
        <v>1050</v>
      </c>
      <c r="D241" s="47" t="s">
        <v>492</v>
      </c>
      <c r="E241" s="47" t="s">
        <v>480</v>
      </c>
      <c r="F241" s="47">
        <v>0.73</v>
      </c>
      <c r="G241" s="49" t="s">
        <v>481</v>
      </c>
      <c r="H241" s="49" t="s">
        <v>482</v>
      </c>
      <c r="I241" s="49" t="s">
        <v>483</v>
      </c>
      <c r="J241" s="49" t="s">
        <v>158</v>
      </c>
      <c r="K241" s="49" t="s">
        <v>493</v>
      </c>
      <c r="L241" s="49" t="s">
        <v>494</v>
      </c>
      <c r="M241" s="49" t="s">
        <v>78</v>
      </c>
      <c r="N241" s="49" t="s">
        <v>78</v>
      </c>
    </row>
    <row r="242" ht="24" spans="1:14">
      <c r="A242" s="30" t="s">
        <v>1051</v>
      </c>
      <c r="B242" s="31"/>
      <c r="C242" s="32" t="s">
        <v>52</v>
      </c>
      <c r="D242" s="33" t="s">
        <v>53</v>
      </c>
      <c r="E242" s="33" t="s">
        <v>54</v>
      </c>
      <c r="F242" s="34" t="s">
        <v>55</v>
      </c>
      <c r="G242" s="33" t="s">
        <v>56</v>
      </c>
      <c r="H242" s="32"/>
      <c r="I242" s="32"/>
      <c r="J242" s="32"/>
      <c r="K242" s="32"/>
      <c r="L242" s="32"/>
      <c r="M242" s="32"/>
      <c r="N242" s="32"/>
    </row>
    <row r="243" spans="1:14">
      <c r="A243" s="35"/>
      <c r="B243" s="36"/>
      <c r="C243" s="32">
        <v>31</v>
      </c>
      <c r="D243" s="33">
        <v>3</v>
      </c>
      <c r="E243" s="33">
        <v>28</v>
      </c>
      <c r="F243" s="37">
        <f>SUM(F246+F251+F252)</f>
        <v>20.59</v>
      </c>
      <c r="G243" s="32">
        <f>SUM(F253,F256:F272,F273:F282)</f>
        <v>65.33</v>
      </c>
      <c r="H243" s="52"/>
      <c r="I243" s="52"/>
      <c r="J243" s="52"/>
      <c r="K243" s="52"/>
      <c r="L243" s="52"/>
      <c r="M243" s="52"/>
      <c r="N243" s="52"/>
    </row>
    <row r="244" spans="1:14">
      <c r="A244" s="38" t="s">
        <v>57</v>
      </c>
      <c r="B244" s="38" t="s">
        <v>58</v>
      </c>
      <c r="C244" s="38" t="s">
        <v>59</v>
      </c>
      <c r="D244" s="39" t="s">
        <v>60</v>
      </c>
      <c r="E244" s="39" t="s">
        <v>61</v>
      </c>
      <c r="F244" s="40" t="s">
        <v>62</v>
      </c>
      <c r="G244" s="41" t="s">
        <v>63</v>
      </c>
      <c r="H244" s="42"/>
      <c r="I244" s="41" t="s">
        <v>64</v>
      </c>
      <c r="J244" s="42"/>
      <c r="K244" s="41" t="s">
        <v>65</v>
      </c>
      <c r="L244" s="42"/>
      <c r="M244" s="41" t="s">
        <v>66</v>
      </c>
      <c r="N244" s="42"/>
    </row>
    <row r="245" spans="1:14">
      <c r="A245" s="43"/>
      <c r="B245" s="43"/>
      <c r="C245" s="43"/>
      <c r="D245" s="44"/>
      <c r="E245" s="44"/>
      <c r="F245" s="45"/>
      <c r="G245" s="46" t="s">
        <v>67</v>
      </c>
      <c r="H245" s="46" t="s">
        <v>68</v>
      </c>
      <c r="I245" s="46" t="s">
        <v>67</v>
      </c>
      <c r="J245" s="46" t="s">
        <v>68</v>
      </c>
      <c r="K245" s="46" t="s">
        <v>67</v>
      </c>
      <c r="L245" s="46" t="s">
        <v>68</v>
      </c>
      <c r="M245" s="46" t="s">
        <v>67</v>
      </c>
      <c r="N245" s="46" t="s">
        <v>68</v>
      </c>
    </row>
    <row r="246" ht="24" spans="1:14">
      <c r="A246" s="66" t="s">
        <v>1052</v>
      </c>
      <c r="B246" s="47" t="s">
        <v>1053</v>
      </c>
      <c r="C246" s="51" t="s">
        <v>1054</v>
      </c>
      <c r="D246" s="47" t="s">
        <v>1055</v>
      </c>
      <c r="E246" s="47" t="s">
        <v>1056</v>
      </c>
      <c r="F246" s="50">
        <v>14.95</v>
      </c>
      <c r="G246" s="49" t="s">
        <v>1057</v>
      </c>
      <c r="H246" s="49" t="s">
        <v>1058</v>
      </c>
      <c r="I246" s="49" t="s">
        <v>1059</v>
      </c>
      <c r="J246" s="49" t="s">
        <v>77</v>
      </c>
      <c r="K246" s="49" t="s">
        <v>1060</v>
      </c>
      <c r="L246" s="49" t="s">
        <v>1060</v>
      </c>
      <c r="M246" s="62"/>
      <c r="N246" s="62"/>
    </row>
    <row r="247" ht="24" spans="1:14">
      <c r="A247" s="66"/>
      <c r="B247" s="47" t="s">
        <v>1061</v>
      </c>
      <c r="C247" s="47" t="s">
        <v>1062</v>
      </c>
      <c r="D247" s="47" t="s">
        <v>1063</v>
      </c>
      <c r="E247" s="47" t="s">
        <v>1064</v>
      </c>
      <c r="F247" s="50">
        <v>2.45</v>
      </c>
      <c r="G247" s="49" t="s">
        <v>1057</v>
      </c>
      <c r="H247" s="49" t="s">
        <v>1058</v>
      </c>
      <c r="I247" s="49" t="s">
        <v>1059</v>
      </c>
      <c r="J247" s="49" t="s">
        <v>77</v>
      </c>
      <c r="K247" s="49" t="s">
        <v>1065</v>
      </c>
      <c r="L247" s="49" t="s">
        <v>83</v>
      </c>
      <c r="M247" s="49" t="s">
        <v>1066</v>
      </c>
      <c r="N247" s="49" t="s">
        <v>1067</v>
      </c>
    </row>
    <row r="248" ht="24" spans="1:14">
      <c r="A248" s="66"/>
      <c r="B248" s="47" t="s">
        <v>1068</v>
      </c>
      <c r="C248" s="47" t="s">
        <v>1069</v>
      </c>
      <c r="D248" s="47" t="s">
        <v>1070</v>
      </c>
      <c r="E248" s="47" t="s">
        <v>1071</v>
      </c>
      <c r="F248" s="50">
        <v>3.15</v>
      </c>
      <c r="G248" s="49" t="s">
        <v>1057</v>
      </c>
      <c r="H248" s="49" t="s">
        <v>1058</v>
      </c>
      <c r="I248" s="49" t="s">
        <v>1059</v>
      </c>
      <c r="J248" s="49" t="s">
        <v>77</v>
      </c>
      <c r="K248" s="49" t="s">
        <v>1072</v>
      </c>
      <c r="L248" s="49" t="s">
        <v>83</v>
      </c>
      <c r="M248" s="49" t="s">
        <v>1073</v>
      </c>
      <c r="N248" s="49" t="s">
        <v>1067</v>
      </c>
    </row>
    <row r="249" ht="24" spans="1:14">
      <c r="A249" s="66"/>
      <c r="B249" s="47" t="s">
        <v>1074</v>
      </c>
      <c r="C249" s="47" t="s">
        <v>1075</v>
      </c>
      <c r="D249" s="47" t="s">
        <v>1071</v>
      </c>
      <c r="E249" s="47" t="s">
        <v>1076</v>
      </c>
      <c r="F249" s="50">
        <v>1.65</v>
      </c>
      <c r="G249" s="49" t="s">
        <v>1057</v>
      </c>
      <c r="H249" s="49" t="s">
        <v>1058</v>
      </c>
      <c r="I249" s="49" t="s">
        <v>1059</v>
      </c>
      <c r="J249" s="49" t="s">
        <v>77</v>
      </c>
      <c r="K249" s="49" t="s">
        <v>1077</v>
      </c>
      <c r="L249" s="49" t="s">
        <v>83</v>
      </c>
      <c r="M249" s="49" t="s">
        <v>1078</v>
      </c>
      <c r="N249" s="49" t="s">
        <v>1067</v>
      </c>
    </row>
    <row r="250" ht="24" spans="1:14">
      <c r="A250" s="66"/>
      <c r="B250" s="47" t="s">
        <v>1079</v>
      </c>
      <c r="C250" s="47" t="s">
        <v>1080</v>
      </c>
      <c r="D250" s="47" t="s">
        <v>1076</v>
      </c>
      <c r="E250" s="47" t="s">
        <v>1081</v>
      </c>
      <c r="F250" s="50">
        <v>7.7</v>
      </c>
      <c r="G250" s="49" t="s">
        <v>1057</v>
      </c>
      <c r="H250" s="49" t="s">
        <v>1058</v>
      </c>
      <c r="I250" s="49" t="s">
        <v>1059</v>
      </c>
      <c r="J250" s="49" t="s">
        <v>77</v>
      </c>
      <c r="K250" s="49" t="s">
        <v>1082</v>
      </c>
      <c r="L250" s="49" t="s">
        <v>83</v>
      </c>
      <c r="M250" s="49" t="s">
        <v>1083</v>
      </c>
      <c r="N250" s="49" t="s">
        <v>1067</v>
      </c>
    </row>
    <row r="251" ht="26" customHeight="1" spans="1:14">
      <c r="A251" s="66" t="s">
        <v>1084</v>
      </c>
      <c r="B251" s="47" t="s">
        <v>1085</v>
      </c>
      <c r="C251" s="51" t="s">
        <v>1086</v>
      </c>
      <c r="D251" s="47" t="s">
        <v>1087</v>
      </c>
      <c r="E251" s="47" t="s">
        <v>1088</v>
      </c>
      <c r="F251" s="50">
        <v>2.42</v>
      </c>
      <c r="G251" s="49" t="s">
        <v>1089</v>
      </c>
      <c r="H251" s="49" t="s">
        <v>1090</v>
      </c>
      <c r="I251" s="49" t="s">
        <v>1059</v>
      </c>
      <c r="J251" s="49" t="s">
        <v>77</v>
      </c>
      <c r="K251" s="49" t="s">
        <v>1091</v>
      </c>
      <c r="L251" s="49" t="s">
        <v>83</v>
      </c>
      <c r="M251" s="49" t="s">
        <v>1092</v>
      </c>
      <c r="N251" s="49" t="s">
        <v>1067</v>
      </c>
    </row>
    <row r="252" ht="26" customHeight="1" spans="1:14">
      <c r="A252" s="66" t="s">
        <v>1093</v>
      </c>
      <c r="B252" s="49" t="s">
        <v>1094</v>
      </c>
      <c r="C252" s="51" t="s">
        <v>1095</v>
      </c>
      <c r="D252" s="49" t="s">
        <v>1088</v>
      </c>
      <c r="E252" s="49" t="s">
        <v>1096</v>
      </c>
      <c r="F252" s="57">
        <v>3.22</v>
      </c>
      <c r="G252" s="47" t="s">
        <v>74</v>
      </c>
      <c r="H252" s="49" t="s">
        <v>75</v>
      </c>
      <c r="I252" s="49" t="s">
        <v>1059</v>
      </c>
      <c r="J252" s="49" t="s">
        <v>77</v>
      </c>
      <c r="K252" s="49" t="s">
        <v>1091</v>
      </c>
      <c r="L252" s="49" t="s">
        <v>83</v>
      </c>
      <c r="M252" s="49" t="s">
        <v>1092</v>
      </c>
      <c r="N252" s="49" t="s">
        <v>1067</v>
      </c>
    </row>
    <row r="253" ht="26" customHeight="1" spans="1:14">
      <c r="A253" s="66" t="s">
        <v>151</v>
      </c>
      <c r="B253" s="49" t="s">
        <v>1097</v>
      </c>
      <c r="C253" s="51" t="s">
        <v>1098</v>
      </c>
      <c r="D253" s="67" t="s">
        <v>1099</v>
      </c>
      <c r="E253" s="68" t="s">
        <v>1100</v>
      </c>
      <c r="F253" s="57">
        <v>8.57</v>
      </c>
      <c r="G253" s="49" t="s">
        <v>1057</v>
      </c>
      <c r="H253" s="49" t="s">
        <v>1058</v>
      </c>
      <c r="I253" s="49" t="s">
        <v>1101</v>
      </c>
      <c r="J253" s="49" t="s">
        <v>325</v>
      </c>
      <c r="K253" s="71"/>
      <c r="L253" s="71"/>
      <c r="M253" s="72"/>
      <c r="N253" s="72"/>
    </row>
    <row r="254" ht="26" customHeight="1" spans="1:14">
      <c r="A254" s="66"/>
      <c r="B254" s="47"/>
      <c r="C254" s="68" t="s">
        <v>1102</v>
      </c>
      <c r="D254" s="67" t="s">
        <v>1099</v>
      </c>
      <c r="E254" s="68" t="s">
        <v>1103</v>
      </c>
      <c r="F254" s="67">
        <v>2.602</v>
      </c>
      <c r="G254" s="49" t="s">
        <v>1057</v>
      </c>
      <c r="H254" s="49" t="s">
        <v>1058</v>
      </c>
      <c r="I254" s="49" t="s">
        <v>1101</v>
      </c>
      <c r="J254" s="49" t="s">
        <v>325</v>
      </c>
      <c r="K254" s="49" t="s">
        <v>1077</v>
      </c>
      <c r="L254" s="49" t="s">
        <v>83</v>
      </c>
      <c r="M254" s="49" t="s">
        <v>1078</v>
      </c>
      <c r="N254" s="49" t="s">
        <v>1067</v>
      </c>
    </row>
    <row r="255" ht="26" customHeight="1" spans="1:14">
      <c r="A255" s="66"/>
      <c r="B255" s="47"/>
      <c r="C255" s="68" t="s">
        <v>1104</v>
      </c>
      <c r="D255" s="68" t="s">
        <v>1103</v>
      </c>
      <c r="E255" s="68" t="s">
        <v>1100</v>
      </c>
      <c r="F255" s="67">
        <f>F253-F254</f>
        <v>5.968</v>
      </c>
      <c r="G255" s="49" t="s">
        <v>1057</v>
      </c>
      <c r="H255" s="49" t="s">
        <v>1058</v>
      </c>
      <c r="I255" s="49" t="s">
        <v>1101</v>
      </c>
      <c r="J255" s="49" t="s">
        <v>325</v>
      </c>
      <c r="K255" s="49" t="s">
        <v>1082</v>
      </c>
      <c r="L255" s="49" t="s">
        <v>83</v>
      </c>
      <c r="M255" s="49" t="s">
        <v>1083</v>
      </c>
      <c r="N255" s="49" t="s">
        <v>1067</v>
      </c>
    </row>
    <row r="256" ht="26" customHeight="1" spans="1:14">
      <c r="A256" s="66" t="s">
        <v>159</v>
      </c>
      <c r="B256" s="47" t="s">
        <v>1105</v>
      </c>
      <c r="C256" s="48" t="s">
        <v>1106</v>
      </c>
      <c r="D256" s="47" t="s">
        <v>962</v>
      </c>
      <c r="E256" s="47" t="s">
        <v>1107</v>
      </c>
      <c r="F256" s="50">
        <v>2.688</v>
      </c>
      <c r="G256" s="49" t="s">
        <v>1057</v>
      </c>
      <c r="H256" s="49" t="s">
        <v>1058</v>
      </c>
      <c r="I256" s="49" t="s">
        <v>1108</v>
      </c>
      <c r="J256" s="49" t="s">
        <v>169</v>
      </c>
      <c r="K256" s="49" t="s">
        <v>1109</v>
      </c>
      <c r="L256" s="49" t="s">
        <v>83</v>
      </c>
      <c r="M256" s="49" t="s">
        <v>1110</v>
      </c>
      <c r="N256" s="49" t="s">
        <v>1067</v>
      </c>
    </row>
    <row r="257" ht="26" customHeight="1" spans="1:14">
      <c r="A257" s="66" t="s">
        <v>163</v>
      </c>
      <c r="B257" s="47" t="s">
        <v>1111</v>
      </c>
      <c r="C257" s="48" t="s">
        <v>1112</v>
      </c>
      <c r="D257" s="47" t="s">
        <v>1113</v>
      </c>
      <c r="E257" s="47" t="s">
        <v>1114</v>
      </c>
      <c r="F257" s="50">
        <v>1.124</v>
      </c>
      <c r="G257" s="49" t="s">
        <v>1057</v>
      </c>
      <c r="H257" s="49" t="s">
        <v>1058</v>
      </c>
      <c r="I257" s="49" t="s">
        <v>1115</v>
      </c>
      <c r="J257" s="49" t="s">
        <v>169</v>
      </c>
      <c r="K257" s="49" t="s">
        <v>1065</v>
      </c>
      <c r="L257" s="49" t="s">
        <v>83</v>
      </c>
      <c r="M257" s="49" t="s">
        <v>1066</v>
      </c>
      <c r="N257" s="49" t="s">
        <v>1067</v>
      </c>
    </row>
    <row r="258" ht="26" customHeight="1" spans="1:14">
      <c r="A258" s="66" t="s">
        <v>170</v>
      </c>
      <c r="B258" s="47" t="s">
        <v>1116</v>
      </c>
      <c r="C258" s="48" t="s">
        <v>1117</v>
      </c>
      <c r="D258" s="47" t="s">
        <v>1118</v>
      </c>
      <c r="E258" s="47" t="s">
        <v>1119</v>
      </c>
      <c r="F258" s="50">
        <v>0.819</v>
      </c>
      <c r="G258" s="49" t="s">
        <v>1057</v>
      </c>
      <c r="H258" s="49" t="s">
        <v>1058</v>
      </c>
      <c r="I258" s="49" t="s">
        <v>1120</v>
      </c>
      <c r="J258" s="49" t="s">
        <v>325</v>
      </c>
      <c r="K258" s="49" t="s">
        <v>1109</v>
      </c>
      <c r="L258" s="49" t="s">
        <v>83</v>
      </c>
      <c r="M258" s="49" t="s">
        <v>1110</v>
      </c>
      <c r="N258" s="49" t="s">
        <v>1067</v>
      </c>
    </row>
    <row r="259" ht="26" customHeight="1" spans="1:14">
      <c r="A259" s="66" t="s">
        <v>181</v>
      </c>
      <c r="B259" s="47" t="s">
        <v>1121</v>
      </c>
      <c r="C259" s="48" t="s">
        <v>1122</v>
      </c>
      <c r="D259" s="47" t="s">
        <v>1064</v>
      </c>
      <c r="E259" s="47" t="s">
        <v>1123</v>
      </c>
      <c r="F259" s="50">
        <v>0.528</v>
      </c>
      <c r="G259" s="49" t="s">
        <v>1057</v>
      </c>
      <c r="H259" s="49" t="s">
        <v>1058</v>
      </c>
      <c r="I259" s="49" t="s">
        <v>1115</v>
      </c>
      <c r="J259" s="49" t="s">
        <v>169</v>
      </c>
      <c r="K259" s="49" t="s">
        <v>1065</v>
      </c>
      <c r="L259" s="49" t="s">
        <v>83</v>
      </c>
      <c r="M259" s="49" t="s">
        <v>1066</v>
      </c>
      <c r="N259" s="49" t="s">
        <v>1067</v>
      </c>
    </row>
    <row r="260" ht="26" customHeight="1" spans="1:14">
      <c r="A260" s="66" t="s">
        <v>187</v>
      </c>
      <c r="B260" s="47" t="s">
        <v>1124</v>
      </c>
      <c r="C260" s="48" t="s">
        <v>1125</v>
      </c>
      <c r="D260" s="47" t="s">
        <v>1126</v>
      </c>
      <c r="E260" s="47" t="s">
        <v>1127</v>
      </c>
      <c r="F260" s="50">
        <v>2.293</v>
      </c>
      <c r="G260" s="49" t="s">
        <v>1057</v>
      </c>
      <c r="H260" s="49" t="s">
        <v>1058</v>
      </c>
      <c r="I260" s="49" t="s">
        <v>1108</v>
      </c>
      <c r="J260" s="49" t="s">
        <v>169</v>
      </c>
      <c r="K260" s="49" t="s">
        <v>1128</v>
      </c>
      <c r="L260" s="49" t="s">
        <v>83</v>
      </c>
      <c r="M260" s="49" t="s">
        <v>1129</v>
      </c>
      <c r="N260" s="49" t="s">
        <v>1067</v>
      </c>
    </row>
    <row r="261" ht="26" customHeight="1" spans="1:14">
      <c r="A261" s="66" t="s">
        <v>201</v>
      </c>
      <c r="B261" s="47" t="s">
        <v>1130</v>
      </c>
      <c r="C261" s="48" t="s">
        <v>1131</v>
      </c>
      <c r="D261" s="47" t="s">
        <v>1132</v>
      </c>
      <c r="E261" s="47" t="s">
        <v>1113</v>
      </c>
      <c r="F261" s="50">
        <v>1.93</v>
      </c>
      <c r="G261" s="49" t="s">
        <v>1057</v>
      </c>
      <c r="H261" s="49" t="s">
        <v>1058</v>
      </c>
      <c r="I261" s="49" t="s">
        <v>1115</v>
      </c>
      <c r="J261" s="49" t="s">
        <v>169</v>
      </c>
      <c r="K261" s="49" t="s">
        <v>1065</v>
      </c>
      <c r="L261" s="49" t="s">
        <v>83</v>
      </c>
      <c r="M261" s="49" t="s">
        <v>1066</v>
      </c>
      <c r="N261" s="49" t="s">
        <v>1067</v>
      </c>
    </row>
    <row r="262" ht="26" customHeight="1" spans="1:14">
      <c r="A262" s="66" t="s">
        <v>215</v>
      </c>
      <c r="B262" s="47" t="s">
        <v>1133</v>
      </c>
      <c r="C262" s="48" t="s">
        <v>1134</v>
      </c>
      <c r="D262" s="47" t="s">
        <v>1135</v>
      </c>
      <c r="E262" s="47" t="s">
        <v>1136</v>
      </c>
      <c r="F262" s="50">
        <v>3.262</v>
      </c>
      <c r="G262" s="49" t="s">
        <v>1057</v>
      </c>
      <c r="H262" s="49" t="s">
        <v>1058</v>
      </c>
      <c r="I262" s="49" t="s">
        <v>1137</v>
      </c>
      <c r="J262" s="49" t="s">
        <v>186</v>
      </c>
      <c r="K262" s="49" t="s">
        <v>1072</v>
      </c>
      <c r="L262" s="49" t="s">
        <v>83</v>
      </c>
      <c r="M262" s="49" t="s">
        <v>1073</v>
      </c>
      <c r="N262" s="49" t="s">
        <v>1067</v>
      </c>
    </row>
    <row r="263" ht="26" customHeight="1" spans="1:14">
      <c r="A263" s="66" t="s">
        <v>225</v>
      </c>
      <c r="B263" s="47" t="s">
        <v>1138</v>
      </c>
      <c r="C263" s="48" t="s">
        <v>1139</v>
      </c>
      <c r="D263" s="47" t="s">
        <v>1140</v>
      </c>
      <c r="E263" s="47" t="s">
        <v>1134</v>
      </c>
      <c r="F263" s="50">
        <v>2.328</v>
      </c>
      <c r="G263" s="49" t="s">
        <v>1057</v>
      </c>
      <c r="H263" s="49" t="s">
        <v>1058</v>
      </c>
      <c r="I263" s="49" t="s">
        <v>1141</v>
      </c>
      <c r="J263" s="49" t="s">
        <v>1142</v>
      </c>
      <c r="K263" s="49" t="s">
        <v>1072</v>
      </c>
      <c r="L263" s="49" t="s">
        <v>83</v>
      </c>
      <c r="M263" s="49" t="s">
        <v>1073</v>
      </c>
      <c r="N263" s="49" t="s">
        <v>1067</v>
      </c>
    </row>
    <row r="264" ht="26" customHeight="1" spans="1:14">
      <c r="A264" s="66" t="s">
        <v>229</v>
      </c>
      <c r="B264" s="47" t="s">
        <v>1143</v>
      </c>
      <c r="C264" s="48" t="s">
        <v>1144</v>
      </c>
      <c r="D264" s="47" t="s">
        <v>1145</v>
      </c>
      <c r="E264" s="47" t="s">
        <v>1134</v>
      </c>
      <c r="F264" s="50">
        <v>2.029</v>
      </c>
      <c r="G264" s="49" t="s">
        <v>1057</v>
      </c>
      <c r="H264" s="49" t="s">
        <v>1058</v>
      </c>
      <c r="I264" s="49" t="s">
        <v>1146</v>
      </c>
      <c r="J264" s="49" t="s">
        <v>186</v>
      </c>
      <c r="K264" s="49" t="s">
        <v>1072</v>
      </c>
      <c r="L264" s="49" t="s">
        <v>83</v>
      </c>
      <c r="M264" s="49" t="s">
        <v>1073</v>
      </c>
      <c r="N264" s="49" t="s">
        <v>1067</v>
      </c>
    </row>
    <row r="265" ht="26" customHeight="1" spans="1:14">
      <c r="A265" s="66" t="s">
        <v>233</v>
      </c>
      <c r="B265" s="47" t="s">
        <v>1147</v>
      </c>
      <c r="C265" s="48" t="s">
        <v>1148</v>
      </c>
      <c r="D265" s="47" t="s">
        <v>1149</v>
      </c>
      <c r="E265" s="47" t="s">
        <v>1150</v>
      </c>
      <c r="F265" s="50">
        <v>4.054</v>
      </c>
      <c r="G265" s="49" t="s">
        <v>1057</v>
      </c>
      <c r="H265" s="49" t="s">
        <v>1058</v>
      </c>
      <c r="I265" s="49" t="s">
        <v>1146</v>
      </c>
      <c r="J265" s="49" t="s">
        <v>186</v>
      </c>
      <c r="K265" s="49" t="s">
        <v>1072</v>
      </c>
      <c r="L265" s="49" t="s">
        <v>83</v>
      </c>
      <c r="M265" s="49" t="s">
        <v>1073</v>
      </c>
      <c r="N265" s="49" t="s">
        <v>1067</v>
      </c>
    </row>
    <row r="266" ht="26" customHeight="1" spans="1:14">
      <c r="A266" s="66" t="s">
        <v>239</v>
      </c>
      <c r="B266" s="47" t="s">
        <v>1151</v>
      </c>
      <c r="C266" s="48" t="s">
        <v>1152</v>
      </c>
      <c r="D266" s="47" t="s">
        <v>1153</v>
      </c>
      <c r="E266" s="47" t="s">
        <v>1150</v>
      </c>
      <c r="F266" s="50">
        <v>1.192</v>
      </c>
      <c r="G266" s="49" t="s">
        <v>1057</v>
      </c>
      <c r="H266" s="49" t="s">
        <v>1058</v>
      </c>
      <c r="I266" s="49" t="s">
        <v>1137</v>
      </c>
      <c r="J266" s="49" t="s">
        <v>186</v>
      </c>
      <c r="K266" s="49" t="s">
        <v>1072</v>
      </c>
      <c r="L266" s="49" t="s">
        <v>83</v>
      </c>
      <c r="M266" s="49" t="s">
        <v>1073</v>
      </c>
      <c r="N266" s="49" t="s">
        <v>1067</v>
      </c>
    </row>
    <row r="267" ht="26" customHeight="1" spans="1:14">
      <c r="A267" s="66" t="s">
        <v>244</v>
      </c>
      <c r="B267" s="47" t="s">
        <v>1154</v>
      </c>
      <c r="C267" s="48" t="s">
        <v>1155</v>
      </c>
      <c r="D267" s="47" t="s">
        <v>1156</v>
      </c>
      <c r="E267" s="47" t="s">
        <v>1135</v>
      </c>
      <c r="F267" s="50">
        <v>4.128</v>
      </c>
      <c r="G267" s="49" t="s">
        <v>1057</v>
      </c>
      <c r="H267" s="49" t="s">
        <v>1058</v>
      </c>
      <c r="I267" s="49" t="s">
        <v>1157</v>
      </c>
      <c r="J267" s="49" t="s">
        <v>178</v>
      </c>
      <c r="K267" s="49" t="s">
        <v>1158</v>
      </c>
      <c r="L267" s="49" t="s">
        <v>83</v>
      </c>
      <c r="M267" s="49" t="s">
        <v>1159</v>
      </c>
      <c r="N267" s="49" t="s">
        <v>1067</v>
      </c>
    </row>
    <row r="268" ht="26" customHeight="1" spans="1:14">
      <c r="A268" s="66" t="s">
        <v>248</v>
      </c>
      <c r="B268" s="47" t="s">
        <v>1160</v>
      </c>
      <c r="C268" s="48" t="s">
        <v>1161</v>
      </c>
      <c r="D268" s="47" t="s">
        <v>1162</v>
      </c>
      <c r="E268" s="47" t="s">
        <v>1155</v>
      </c>
      <c r="F268" s="50">
        <v>2.36</v>
      </c>
      <c r="G268" s="49" t="s">
        <v>1057</v>
      </c>
      <c r="H268" s="49" t="s">
        <v>1058</v>
      </c>
      <c r="I268" s="49" t="s">
        <v>1163</v>
      </c>
      <c r="J268" s="49" t="s">
        <v>1164</v>
      </c>
      <c r="K268" s="49" t="s">
        <v>1165</v>
      </c>
      <c r="L268" s="49" t="s">
        <v>83</v>
      </c>
      <c r="M268" s="49" t="s">
        <v>1166</v>
      </c>
      <c r="N268" s="49" t="s">
        <v>1067</v>
      </c>
    </row>
    <row r="269" ht="26" customHeight="1" spans="1:14">
      <c r="A269" s="66" t="s">
        <v>255</v>
      </c>
      <c r="B269" s="47" t="s">
        <v>1167</v>
      </c>
      <c r="C269" s="48" t="s">
        <v>1168</v>
      </c>
      <c r="D269" s="47" t="s">
        <v>1169</v>
      </c>
      <c r="E269" s="47" t="s">
        <v>1155</v>
      </c>
      <c r="F269" s="50">
        <v>1.944</v>
      </c>
      <c r="G269" s="49" t="s">
        <v>1057</v>
      </c>
      <c r="H269" s="49" t="s">
        <v>1058</v>
      </c>
      <c r="I269" s="49" t="s">
        <v>1163</v>
      </c>
      <c r="J269" s="49" t="s">
        <v>1164</v>
      </c>
      <c r="K269" s="49" t="s">
        <v>1165</v>
      </c>
      <c r="L269" s="49" t="s">
        <v>83</v>
      </c>
      <c r="M269" s="49" t="s">
        <v>1166</v>
      </c>
      <c r="N269" s="49" t="s">
        <v>1067</v>
      </c>
    </row>
    <row r="270" ht="26" customHeight="1" spans="1:14">
      <c r="A270" s="66" t="s">
        <v>260</v>
      </c>
      <c r="B270" s="47" t="s">
        <v>1170</v>
      </c>
      <c r="C270" s="48" t="s">
        <v>1171</v>
      </c>
      <c r="D270" s="47" t="s">
        <v>1172</v>
      </c>
      <c r="E270" s="47" t="s">
        <v>37</v>
      </c>
      <c r="F270" s="50">
        <v>2.195</v>
      </c>
      <c r="G270" s="49" t="s">
        <v>1057</v>
      </c>
      <c r="H270" s="49" t="s">
        <v>1058</v>
      </c>
      <c r="I270" s="49" t="s">
        <v>1173</v>
      </c>
      <c r="J270" s="49" t="s">
        <v>647</v>
      </c>
      <c r="K270" s="49" t="s">
        <v>1077</v>
      </c>
      <c r="L270" s="49" t="s">
        <v>83</v>
      </c>
      <c r="M270" s="49" t="s">
        <v>1078</v>
      </c>
      <c r="N270" s="49" t="s">
        <v>1067</v>
      </c>
    </row>
    <row r="271" ht="26" customHeight="1" spans="1:14">
      <c r="A271" s="66" t="s">
        <v>265</v>
      </c>
      <c r="B271" s="47" t="s">
        <v>1174</v>
      </c>
      <c r="C271" s="48" t="s">
        <v>1175</v>
      </c>
      <c r="D271" s="47" t="s">
        <v>1149</v>
      </c>
      <c r="E271" s="47" t="s">
        <v>1176</v>
      </c>
      <c r="F271" s="50">
        <v>1.68</v>
      </c>
      <c r="G271" s="49" t="s">
        <v>1057</v>
      </c>
      <c r="H271" s="49" t="s">
        <v>1058</v>
      </c>
      <c r="I271" s="49" t="s">
        <v>1177</v>
      </c>
      <c r="J271" s="49" t="s">
        <v>1164</v>
      </c>
      <c r="K271" s="49" t="s">
        <v>1082</v>
      </c>
      <c r="L271" s="49" t="s">
        <v>83</v>
      </c>
      <c r="M271" s="49" t="s">
        <v>1083</v>
      </c>
      <c r="N271" s="49" t="s">
        <v>1067</v>
      </c>
    </row>
    <row r="272" ht="26" customHeight="1" spans="1:14">
      <c r="A272" s="66" t="s">
        <v>269</v>
      </c>
      <c r="B272" s="47" t="s">
        <v>1178</v>
      </c>
      <c r="C272" s="48" t="s">
        <v>1179</v>
      </c>
      <c r="D272" s="47" t="s">
        <v>1149</v>
      </c>
      <c r="E272" s="47" t="s">
        <v>1175</v>
      </c>
      <c r="F272" s="50">
        <v>1.383</v>
      </c>
      <c r="G272" s="49" t="s">
        <v>1057</v>
      </c>
      <c r="H272" s="49" t="s">
        <v>1058</v>
      </c>
      <c r="I272" s="49" t="s">
        <v>1141</v>
      </c>
      <c r="J272" s="49" t="s">
        <v>1142</v>
      </c>
      <c r="K272" s="49" t="s">
        <v>1077</v>
      </c>
      <c r="L272" s="49" t="s">
        <v>83</v>
      </c>
      <c r="M272" s="49" t="s">
        <v>1078</v>
      </c>
      <c r="N272" s="49" t="s">
        <v>1067</v>
      </c>
    </row>
    <row r="273" ht="26" customHeight="1" spans="1:14">
      <c r="A273" s="66" t="s">
        <v>276</v>
      </c>
      <c r="B273" s="47" t="s">
        <v>1180</v>
      </c>
      <c r="C273" s="48" t="s">
        <v>1181</v>
      </c>
      <c r="D273" s="47" t="s">
        <v>1182</v>
      </c>
      <c r="E273" s="47" t="s">
        <v>1183</v>
      </c>
      <c r="F273" s="50">
        <v>0.679</v>
      </c>
      <c r="G273" s="49" t="s">
        <v>1057</v>
      </c>
      <c r="H273" s="49" t="s">
        <v>1058</v>
      </c>
      <c r="I273" s="49" t="s">
        <v>1177</v>
      </c>
      <c r="J273" s="49" t="s">
        <v>1164</v>
      </c>
      <c r="K273" s="49" t="s">
        <v>1082</v>
      </c>
      <c r="L273" s="49" t="s">
        <v>83</v>
      </c>
      <c r="M273" s="49" t="s">
        <v>1083</v>
      </c>
      <c r="N273" s="49" t="s">
        <v>1067</v>
      </c>
    </row>
    <row r="274" ht="26" customHeight="1" spans="1:14">
      <c r="A274" s="66" t="s">
        <v>282</v>
      </c>
      <c r="B274" s="47" t="s">
        <v>1184</v>
      </c>
      <c r="C274" s="48" t="s">
        <v>1185</v>
      </c>
      <c r="D274" s="47" t="s">
        <v>1186</v>
      </c>
      <c r="E274" s="47" t="s">
        <v>1187</v>
      </c>
      <c r="F274" s="50">
        <v>3.555</v>
      </c>
      <c r="G274" s="49" t="s">
        <v>1057</v>
      </c>
      <c r="H274" s="49" t="s">
        <v>1058</v>
      </c>
      <c r="I274" s="49" t="s">
        <v>1188</v>
      </c>
      <c r="J274" s="49" t="s">
        <v>504</v>
      </c>
      <c r="K274" s="49" t="s">
        <v>1109</v>
      </c>
      <c r="L274" s="49" t="s">
        <v>83</v>
      </c>
      <c r="M274" s="49" t="s">
        <v>1110</v>
      </c>
      <c r="N274" s="49" t="s">
        <v>1067</v>
      </c>
    </row>
    <row r="275" ht="26" customHeight="1" spans="1:14">
      <c r="A275" s="66" t="s">
        <v>286</v>
      </c>
      <c r="B275" s="47" t="s">
        <v>1189</v>
      </c>
      <c r="C275" s="48" t="s">
        <v>1190</v>
      </c>
      <c r="D275" s="47" t="s">
        <v>1191</v>
      </c>
      <c r="E275" s="47" t="s">
        <v>1185</v>
      </c>
      <c r="F275" s="50">
        <v>1.713</v>
      </c>
      <c r="G275" s="49" t="s">
        <v>1057</v>
      </c>
      <c r="H275" s="49" t="s">
        <v>1058</v>
      </c>
      <c r="I275" s="49" t="s">
        <v>1120</v>
      </c>
      <c r="J275" s="49" t="s">
        <v>325</v>
      </c>
      <c r="K275" s="49" t="s">
        <v>1109</v>
      </c>
      <c r="L275" s="49" t="s">
        <v>83</v>
      </c>
      <c r="M275" s="49" t="s">
        <v>1110</v>
      </c>
      <c r="N275" s="49" t="s">
        <v>1067</v>
      </c>
    </row>
    <row r="276" ht="26" customHeight="1" spans="1:14">
      <c r="A276" s="66" t="s">
        <v>292</v>
      </c>
      <c r="B276" s="47" t="s">
        <v>1192</v>
      </c>
      <c r="C276" s="48" t="s">
        <v>1193</v>
      </c>
      <c r="D276" s="47" t="s">
        <v>1194</v>
      </c>
      <c r="E276" s="47" t="s">
        <v>1195</v>
      </c>
      <c r="F276" s="50">
        <v>3.484</v>
      </c>
      <c r="G276" s="49" t="s">
        <v>1057</v>
      </c>
      <c r="H276" s="49" t="s">
        <v>1058</v>
      </c>
      <c r="I276" s="49" t="s">
        <v>1196</v>
      </c>
      <c r="J276" s="49" t="s">
        <v>158</v>
      </c>
      <c r="K276" s="49" t="s">
        <v>1091</v>
      </c>
      <c r="L276" s="49" t="s">
        <v>83</v>
      </c>
      <c r="M276" s="49" t="s">
        <v>1092</v>
      </c>
      <c r="N276" s="49" t="s">
        <v>1067</v>
      </c>
    </row>
    <row r="277" ht="26" customHeight="1" spans="1:14">
      <c r="A277" s="66" t="s">
        <v>296</v>
      </c>
      <c r="B277" s="47" t="s">
        <v>1197</v>
      </c>
      <c r="C277" s="48" t="s">
        <v>1198</v>
      </c>
      <c r="D277" s="47" t="s">
        <v>1199</v>
      </c>
      <c r="E277" s="47" t="s">
        <v>1193</v>
      </c>
      <c r="F277" s="50">
        <v>1.396</v>
      </c>
      <c r="G277" s="49" t="s">
        <v>1057</v>
      </c>
      <c r="H277" s="49" t="s">
        <v>1058</v>
      </c>
      <c r="I277" s="49" t="s">
        <v>1196</v>
      </c>
      <c r="J277" s="49" t="s">
        <v>158</v>
      </c>
      <c r="K277" s="49" t="s">
        <v>1091</v>
      </c>
      <c r="L277" s="49" t="s">
        <v>83</v>
      </c>
      <c r="M277" s="49" t="s">
        <v>1092</v>
      </c>
      <c r="N277" s="49" t="s">
        <v>1067</v>
      </c>
    </row>
    <row r="278" ht="26" customHeight="1" spans="1:14">
      <c r="A278" s="66" t="s">
        <v>299</v>
      </c>
      <c r="B278" s="47" t="s">
        <v>1200</v>
      </c>
      <c r="C278" s="48" t="s">
        <v>1201</v>
      </c>
      <c r="D278" s="47" t="s">
        <v>268</v>
      </c>
      <c r="E278" s="47" t="s">
        <v>1088</v>
      </c>
      <c r="F278" s="50">
        <v>1.792</v>
      </c>
      <c r="G278" s="49" t="s">
        <v>1057</v>
      </c>
      <c r="H278" s="49" t="s">
        <v>1058</v>
      </c>
      <c r="I278" s="49" t="s">
        <v>1202</v>
      </c>
      <c r="J278" s="49" t="s">
        <v>169</v>
      </c>
      <c r="K278" s="49" t="s">
        <v>1091</v>
      </c>
      <c r="L278" s="49" t="s">
        <v>83</v>
      </c>
      <c r="M278" s="49" t="s">
        <v>1092</v>
      </c>
      <c r="N278" s="49" t="s">
        <v>1067</v>
      </c>
    </row>
    <row r="279" ht="26" customHeight="1" spans="1:14">
      <c r="A279" s="66" t="s">
        <v>307</v>
      </c>
      <c r="B279" s="47" t="s">
        <v>1203</v>
      </c>
      <c r="C279" s="48" t="s">
        <v>1204</v>
      </c>
      <c r="D279" s="47" t="s">
        <v>1205</v>
      </c>
      <c r="E279" s="47" t="s">
        <v>1201</v>
      </c>
      <c r="F279" s="50">
        <v>1.652</v>
      </c>
      <c r="G279" s="49" t="s">
        <v>1057</v>
      </c>
      <c r="H279" s="49" t="s">
        <v>1058</v>
      </c>
      <c r="I279" s="49" t="s">
        <v>1202</v>
      </c>
      <c r="J279" s="49" t="s">
        <v>169</v>
      </c>
      <c r="K279" s="49" t="s">
        <v>1091</v>
      </c>
      <c r="L279" s="49" t="s">
        <v>83</v>
      </c>
      <c r="M279" s="49" t="s">
        <v>1092</v>
      </c>
      <c r="N279" s="49" t="s">
        <v>1067</v>
      </c>
    </row>
    <row r="280" ht="26" customHeight="1" spans="1:14">
      <c r="A280" s="66" t="s">
        <v>314</v>
      </c>
      <c r="B280" s="47" t="s">
        <v>1206</v>
      </c>
      <c r="C280" s="48" t="s">
        <v>1207</v>
      </c>
      <c r="D280" s="47" t="s">
        <v>1205</v>
      </c>
      <c r="E280" s="47" t="s">
        <v>1208</v>
      </c>
      <c r="F280" s="50">
        <v>0.873</v>
      </c>
      <c r="G280" s="49" t="s">
        <v>1057</v>
      </c>
      <c r="H280" s="49" t="s">
        <v>1058</v>
      </c>
      <c r="I280" s="49" t="s">
        <v>1101</v>
      </c>
      <c r="J280" s="49" t="s">
        <v>325</v>
      </c>
      <c r="K280" s="49" t="s">
        <v>1091</v>
      </c>
      <c r="L280" s="49" t="s">
        <v>83</v>
      </c>
      <c r="M280" s="49" t="s">
        <v>1092</v>
      </c>
      <c r="N280" s="49" t="s">
        <v>1067</v>
      </c>
    </row>
    <row r="281" ht="26" customHeight="1" spans="1:14">
      <c r="A281" s="66" t="s">
        <v>319</v>
      </c>
      <c r="B281" s="47" t="s">
        <v>1209</v>
      </c>
      <c r="C281" s="48" t="s">
        <v>1210</v>
      </c>
      <c r="D281" s="47" t="s">
        <v>1211</v>
      </c>
      <c r="E281" s="47" t="s">
        <v>34</v>
      </c>
      <c r="F281" s="50">
        <v>2.707</v>
      </c>
      <c r="G281" s="49" t="s">
        <v>1057</v>
      </c>
      <c r="H281" s="49" t="s">
        <v>1058</v>
      </c>
      <c r="I281" s="49" t="s">
        <v>1188</v>
      </c>
      <c r="J281" s="49" t="s">
        <v>504</v>
      </c>
      <c r="K281" s="49" t="s">
        <v>1091</v>
      </c>
      <c r="L281" s="49" t="s">
        <v>83</v>
      </c>
      <c r="M281" s="49" t="s">
        <v>1092</v>
      </c>
      <c r="N281" s="49" t="s">
        <v>1067</v>
      </c>
    </row>
    <row r="282" ht="26" customHeight="1" spans="1:14">
      <c r="A282" s="66" t="s">
        <v>328</v>
      </c>
      <c r="B282" s="47" t="s">
        <v>1212</v>
      </c>
      <c r="C282" s="48" t="s">
        <v>1213</v>
      </c>
      <c r="D282" s="47" t="s">
        <v>1214</v>
      </c>
      <c r="E282" s="47" t="s">
        <v>1210</v>
      </c>
      <c r="F282" s="50">
        <v>2.972</v>
      </c>
      <c r="G282" s="49" t="s">
        <v>1057</v>
      </c>
      <c r="H282" s="49" t="s">
        <v>1058</v>
      </c>
      <c r="I282" s="49" t="s">
        <v>1173</v>
      </c>
      <c r="J282" s="49" t="s">
        <v>647</v>
      </c>
      <c r="K282" s="49" t="s">
        <v>1091</v>
      </c>
      <c r="L282" s="49" t="s">
        <v>83</v>
      </c>
      <c r="M282" s="49" t="s">
        <v>1092</v>
      </c>
      <c r="N282" s="49" t="s">
        <v>1067</v>
      </c>
    </row>
    <row r="283" ht="24" spans="1:14">
      <c r="A283" s="30" t="s">
        <v>1215</v>
      </c>
      <c r="B283" s="31"/>
      <c r="C283" s="32" t="s">
        <v>52</v>
      </c>
      <c r="D283" s="33" t="s">
        <v>53</v>
      </c>
      <c r="E283" s="33" t="s">
        <v>54</v>
      </c>
      <c r="F283" s="34" t="s">
        <v>55</v>
      </c>
      <c r="G283" s="33" t="s">
        <v>56</v>
      </c>
      <c r="H283" s="32"/>
      <c r="I283" s="32"/>
      <c r="J283" s="32"/>
      <c r="K283" s="32"/>
      <c r="L283" s="32"/>
      <c r="M283" s="32"/>
      <c r="N283" s="32"/>
    </row>
    <row r="284" ht="21" customHeight="1" spans="1:14">
      <c r="A284" s="35"/>
      <c r="B284" s="36"/>
      <c r="C284" s="32">
        <f>SUM(D284+E284)</f>
        <v>55</v>
      </c>
      <c r="D284" s="33">
        <v>7</v>
      </c>
      <c r="E284" s="33">
        <v>48</v>
      </c>
      <c r="F284" s="37">
        <f>SUM(F287+F293+F301+F314+F320+F325+F337)</f>
        <v>46.13</v>
      </c>
      <c r="G284" s="32">
        <f>SUM(F342,F347:F349,F355,F359:F361,F364:F365,F371,F374:F376,F380:F399,F404:F412,F415:F419)</f>
        <v>89.98</v>
      </c>
      <c r="H284" s="52"/>
      <c r="I284" s="52"/>
      <c r="J284" s="52"/>
      <c r="K284" s="52"/>
      <c r="L284" s="52"/>
      <c r="M284" s="52"/>
      <c r="N284" s="52"/>
    </row>
    <row r="285" spans="1:14">
      <c r="A285" s="38" t="s">
        <v>57</v>
      </c>
      <c r="B285" s="38" t="s">
        <v>58</v>
      </c>
      <c r="C285" s="38" t="s">
        <v>59</v>
      </c>
      <c r="D285" s="39" t="s">
        <v>60</v>
      </c>
      <c r="E285" s="39" t="s">
        <v>61</v>
      </c>
      <c r="F285" s="40" t="s">
        <v>62</v>
      </c>
      <c r="G285" s="41" t="s">
        <v>63</v>
      </c>
      <c r="H285" s="42"/>
      <c r="I285" s="41" t="s">
        <v>64</v>
      </c>
      <c r="J285" s="42"/>
      <c r="K285" s="41" t="s">
        <v>65</v>
      </c>
      <c r="L285" s="42"/>
      <c r="M285" s="41" t="s">
        <v>66</v>
      </c>
      <c r="N285" s="42"/>
    </row>
    <row r="286" spans="1:14">
      <c r="A286" s="43"/>
      <c r="B286" s="43"/>
      <c r="C286" s="43"/>
      <c r="D286" s="44"/>
      <c r="E286" s="44"/>
      <c r="F286" s="45"/>
      <c r="G286" s="46" t="s">
        <v>67</v>
      </c>
      <c r="H286" s="46" t="s">
        <v>68</v>
      </c>
      <c r="I286" s="46" t="s">
        <v>67</v>
      </c>
      <c r="J286" s="46" t="s">
        <v>68</v>
      </c>
      <c r="K286" s="46" t="s">
        <v>67</v>
      </c>
      <c r="L286" s="46" t="s">
        <v>68</v>
      </c>
      <c r="M286" s="46" t="s">
        <v>67</v>
      </c>
      <c r="N286" s="46" t="s">
        <v>68</v>
      </c>
    </row>
    <row r="287" ht="24" spans="1:14">
      <c r="A287" s="66" t="s">
        <v>69</v>
      </c>
      <c r="B287" s="47" t="s">
        <v>1216</v>
      </c>
      <c r="C287" s="51" t="s">
        <v>1217</v>
      </c>
      <c r="D287" s="49" t="s">
        <v>1218</v>
      </c>
      <c r="E287" s="49" t="s">
        <v>1219</v>
      </c>
      <c r="F287" s="57">
        <v>11.85</v>
      </c>
      <c r="G287" s="49" t="s">
        <v>405</v>
      </c>
      <c r="H287" s="49" t="s">
        <v>406</v>
      </c>
      <c r="I287" s="49" t="s">
        <v>1220</v>
      </c>
      <c r="J287" s="49" t="s">
        <v>77</v>
      </c>
      <c r="K287" s="49" t="s">
        <v>78</v>
      </c>
      <c r="L287" s="49" t="s">
        <v>78</v>
      </c>
      <c r="M287" s="49" t="s">
        <v>78</v>
      </c>
      <c r="N287" s="49" t="s">
        <v>78</v>
      </c>
    </row>
    <row r="288" ht="18" customHeight="1" spans="1:14">
      <c r="A288" s="66"/>
      <c r="B288" s="49" t="s">
        <v>1221</v>
      </c>
      <c r="C288" s="49" t="s">
        <v>1222</v>
      </c>
      <c r="D288" s="49" t="s">
        <v>1218</v>
      </c>
      <c r="E288" s="49" t="s">
        <v>1223</v>
      </c>
      <c r="F288" s="57">
        <v>2.18</v>
      </c>
      <c r="G288" s="49" t="s">
        <v>405</v>
      </c>
      <c r="H288" s="49" t="s">
        <v>406</v>
      </c>
      <c r="I288" s="49" t="s">
        <v>1220</v>
      </c>
      <c r="J288" s="49" t="s">
        <v>77</v>
      </c>
      <c r="K288" s="49" t="s">
        <v>1224</v>
      </c>
      <c r="L288" s="49" t="s">
        <v>83</v>
      </c>
      <c r="M288" s="49" t="s">
        <v>1225</v>
      </c>
      <c r="N288" s="49" t="s">
        <v>1226</v>
      </c>
    </row>
    <row r="289" ht="18" customHeight="1" spans="1:14">
      <c r="A289" s="66"/>
      <c r="B289" s="49" t="s">
        <v>1227</v>
      </c>
      <c r="C289" s="49" t="s">
        <v>1228</v>
      </c>
      <c r="D289" s="49" t="s">
        <v>1223</v>
      </c>
      <c r="E289" s="49" t="s">
        <v>1229</v>
      </c>
      <c r="F289" s="57">
        <v>2.39</v>
      </c>
      <c r="G289" s="49" t="s">
        <v>405</v>
      </c>
      <c r="H289" s="49" t="s">
        <v>406</v>
      </c>
      <c r="I289" s="49" t="s">
        <v>1220</v>
      </c>
      <c r="J289" s="49" t="s">
        <v>77</v>
      </c>
      <c r="K289" s="49" t="s">
        <v>1230</v>
      </c>
      <c r="L289" s="49" t="s">
        <v>83</v>
      </c>
      <c r="M289" s="49" t="s">
        <v>1231</v>
      </c>
      <c r="N289" s="49" t="s">
        <v>85</v>
      </c>
    </row>
    <row r="290" ht="18" customHeight="1" spans="1:14">
      <c r="A290" s="66"/>
      <c r="B290" s="49" t="s">
        <v>1232</v>
      </c>
      <c r="C290" s="49" t="s">
        <v>1233</v>
      </c>
      <c r="D290" s="49" t="s">
        <v>1229</v>
      </c>
      <c r="E290" s="49" t="s">
        <v>1234</v>
      </c>
      <c r="F290" s="57">
        <v>2.82</v>
      </c>
      <c r="G290" s="49" t="s">
        <v>405</v>
      </c>
      <c r="H290" s="49" t="s">
        <v>406</v>
      </c>
      <c r="I290" s="49" t="s">
        <v>1220</v>
      </c>
      <c r="J290" s="49" t="s">
        <v>77</v>
      </c>
      <c r="K290" s="49" t="s">
        <v>1235</v>
      </c>
      <c r="L290" s="49" t="s">
        <v>83</v>
      </c>
      <c r="M290" s="49" t="s">
        <v>1236</v>
      </c>
      <c r="N290" s="49" t="s">
        <v>1237</v>
      </c>
    </row>
    <row r="291" ht="18" customHeight="1" spans="1:14">
      <c r="A291" s="66"/>
      <c r="B291" s="49" t="s">
        <v>1238</v>
      </c>
      <c r="C291" s="49" t="s">
        <v>1239</v>
      </c>
      <c r="D291" s="49" t="s">
        <v>1234</v>
      </c>
      <c r="E291" s="49" t="s">
        <v>1240</v>
      </c>
      <c r="F291" s="57">
        <v>1.4</v>
      </c>
      <c r="G291" s="49" t="s">
        <v>405</v>
      </c>
      <c r="H291" s="49" t="s">
        <v>406</v>
      </c>
      <c r="I291" s="49" t="s">
        <v>1220</v>
      </c>
      <c r="J291" s="49" t="s">
        <v>77</v>
      </c>
      <c r="K291" s="49" t="s">
        <v>1241</v>
      </c>
      <c r="L291" s="49" t="s">
        <v>83</v>
      </c>
      <c r="M291" s="49" t="s">
        <v>1242</v>
      </c>
      <c r="N291" s="49" t="s">
        <v>85</v>
      </c>
    </row>
    <row r="292" ht="18" customHeight="1" spans="1:14">
      <c r="A292" s="66"/>
      <c r="B292" s="49" t="s">
        <v>1243</v>
      </c>
      <c r="C292" s="49" t="s">
        <v>1244</v>
      </c>
      <c r="D292" s="49" t="s">
        <v>1245</v>
      </c>
      <c r="E292" s="49" t="s">
        <v>1219</v>
      </c>
      <c r="F292" s="57">
        <v>3.05</v>
      </c>
      <c r="G292" s="49" t="s">
        <v>405</v>
      </c>
      <c r="H292" s="49" t="s">
        <v>406</v>
      </c>
      <c r="I292" s="49" t="s">
        <v>1220</v>
      </c>
      <c r="J292" s="49" t="s">
        <v>77</v>
      </c>
      <c r="K292" s="49" t="s">
        <v>1246</v>
      </c>
      <c r="L292" s="49" t="s">
        <v>83</v>
      </c>
      <c r="M292" s="49" t="s">
        <v>1247</v>
      </c>
      <c r="N292" s="49" t="s">
        <v>85</v>
      </c>
    </row>
    <row r="293" ht="24" spans="1:14">
      <c r="A293" s="66" t="s">
        <v>113</v>
      </c>
      <c r="B293" s="49" t="s">
        <v>1248</v>
      </c>
      <c r="C293" s="51" t="s">
        <v>1249</v>
      </c>
      <c r="D293" s="49" t="s">
        <v>1250</v>
      </c>
      <c r="E293" s="49" t="s">
        <v>1251</v>
      </c>
      <c r="F293" s="49">
        <v>6.71</v>
      </c>
      <c r="G293" s="49" t="s">
        <v>1252</v>
      </c>
      <c r="H293" s="49" t="s">
        <v>156</v>
      </c>
      <c r="I293" s="49" t="s">
        <v>1220</v>
      </c>
      <c r="J293" s="49" t="s">
        <v>77</v>
      </c>
      <c r="K293" s="49" t="s">
        <v>78</v>
      </c>
      <c r="L293" s="49" t="s">
        <v>78</v>
      </c>
      <c r="M293" s="49" t="s">
        <v>78</v>
      </c>
      <c r="N293" s="49" t="s">
        <v>78</v>
      </c>
    </row>
    <row r="294" ht="18" customHeight="1" spans="1:14">
      <c r="A294" s="66"/>
      <c r="B294" s="49" t="s">
        <v>1253</v>
      </c>
      <c r="C294" s="73" t="s">
        <v>1254</v>
      </c>
      <c r="D294" s="49" t="s">
        <v>1255</v>
      </c>
      <c r="E294" s="49" t="s">
        <v>1255</v>
      </c>
      <c r="F294" s="49">
        <v>0.7</v>
      </c>
      <c r="G294" s="49" t="s">
        <v>1252</v>
      </c>
      <c r="H294" s="49" t="s">
        <v>156</v>
      </c>
      <c r="I294" s="49" t="s">
        <v>1220</v>
      </c>
      <c r="J294" s="49" t="s">
        <v>77</v>
      </c>
      <c r="K294" s="49" t="s">
        <v>1256</v>
      </c>
      <c r="L294" s="49" t="s">
        <v>83</v>
      </c>
      <c r="M294" s="49" t="s">
        <v>1257</v>
      </c>
      <c r="N294" s="49" t="s">
        <v>85</v>
      </c>
    </row>
    <row r="295" ht="18" customHeight="1" spans="1:14">
      <c r="A295" s="66"/>
      <c r="B295" s="49" t="s">
        <v>1258</v>
      </c>
      <c r="C295" s="49" t="s">
        <v>1259</v>
      </c>
      <c r="D295" s="49" t="s">
        <v>1255</v>
      </c>
      <c r="E295" s="49" t="s">
        <v>1255</v>
      </c>
      <c r="F295" s="49">
        <v>0.7</v>
      </c>
      <c r="G295" s="49" t="s">
        <v>1252</v>
      </c>
      <c r="H295" s="49" t="s">
        <v>156</v>
      </c>
      <c r="I295" s="49" t="s">
        <v>1220</v>
      </c>
      <c r="J295" s="49" t="s">
        <v>77</v>
      </c>
      <c r="K295" s="49" t="s">
        <v>1256</v>
      </c>
      <c r="L295" s="49" t="s">
        <v>83</v>
      </c>
      <c r="M295" s="49" t="s">
        <v>1257</v>
      </c>
      <c r="N295" s="49" t="s">
        <v>85</v>
      </c>
    </row>
    <row r="296" ht="18" customHeight="1" spans="1:14">
      <c r="A296" s="66"/>
      <c r="B296" s="49" t="s">
        <v>1260</v>
      </c>
      <c r="C296" s="73" t="s">
        <v>1261</v>
      </c>
      <c r="D296" s="49" t="s">
        <v>1262</v>
      </c>
      <c r="E296" s="49" t="s">
        <v>1251</v>
      </c>
      <c r="F296" s="49">
        <v>6.01</v>
      </c>
      <c r="G296" s="49" t="s">
        <v>1252</v>
      </c>
      <c r="H296" s="49" t="s">
        <v>156</v>
      </c>
      <c r="I296" s="49" t="s">
        <v>1220</v>
      </c>
      <c r="J296" s="49" t="s">
        <v>77</v>
      </c>
      <c r="K296" s="49" t="s">
        <v>78</v>
      </c>
      <c r="L296" s="49" t="s">
        <v>78</v>
      </c>
      <c r="M296" s="49" t="s">
        <v>78</v>
      </c>
      <c r="N296" s="49" t="s">
        <v>78</v>
      </c>
    </row>
    <row r="297" ht="18" customHeight="1" spans="1:14">
      <c r="A297" s="66"/>
      <c r="B297" s="49" t="s">
        <v>1263</v>
      </c>
      <c r="C297" s="49" t="s">
        <v>1264</v>
      </c>
      <c r="D297" s="49" t="s">
        <v>1250</v>
      </c>
      <c r="E297" s="49" t="s">
        <v>1265</v>
      </c>
      <c r="F297" s="49">
        <v>4</v>
      </c>
      <c r="G297" s="49" t="s">
        <v>1252</v>
      </c>
      <c r="H297" s="49" t="s">
        <v>156</v>
      </c>
      <c r="I297" s="49" t="s">
        <v>1220</v>
      </c>
      <c r="J297" s="49" t="s">
        <v>77</v>
      </c>
      <c r="K297" s="49" t="s">
        <v>1256</v>
      </c>
      <c r="L297" s="49" t="s">
        <v>83</v>
      </c>
      <c r="M297" s="49" t="s">
        <v>1257</v>
      </c>
      <c r="N297" s="49" t="s">
        <v>85</v>
      </c>
    </row>
    <row r="298" ht="18" customHeight="1" spans="1:14">
      <c r="A298" s="66"/>
      <c r="B298" s="49" t="s">
        <v>1266</v>
      </c>
      <c r="C298" s="49" t="s">
        <v>1267</v>
      </c>
      <c r="D298" s="49" t="s">
        <v>1265</v>
      </c>
      <c r="E298" s="49" t="s">
        <v>1251</v>
      </c>
      <c r="F298" s="49">
        <v>2.2</v>
      </c>
      <c r="G298" s="49" t="s">
        <v>1252</v>
      </c>
      <c r="H298" s="49" t="s">
        <v>156</v>
      </c>
      <c r="I298" s="49" t="s">
        <v>1220</v>
      </c>
      <c r="J298" s="49" t="s">
        <v>77</v>
      </c>
      <c r="K298" s="49" t="s">
        <v>1268</v>
      </c>
      <c r="L298" s="49" t="s">
        <v>1269</v>
      </c>
      <c r="M298" s="49" t="s">
        <v>1270</v>
      </c>
      <c r="N298" s="49" t="s">
        <v>85</v>
      </c>
    </row>
    <row r="299" ht="18" customHeight="1" spans="1:14">
      <c r="A299" s="66"/>
      <c r="B299" s="49" t="s">
        <v>1271</v>
      </c>
      <c r="C299" s="49" t="s">
        <v>1272</v>
      </c>
      <c r="D299" s="49" t="s">
        <v>1273</v>
      </c>
      <c r="E299" s="49" t="s">
        <v>1274</v>
      </c>
      <c r="F299" s="49">
        <v>3.65</v>
      </c>
      <c r="G299" s="49" t="s">
        <v>1252</v>
      </c>
      <c r="H299" s="49" t="s">
        <v>156</v>
      </c>
      <c r="I299" s="49" t="s">
        <v>1220</v>
      </c>
      <c r="J299" s="49" t="s">
        <v>77</v>
      </c>
      <c r="K299" s="49" t="s">
        <v>1275</v>
      </c>
      <c r="L299" s="49" t="s">
        <v>83</v>
      </c>
      <c r="M299" s="49" t="s">
        <v>1276</v>
      </c>
      <c r="N299" s="49" t="s">
        <v>91</v>
      </c>
    </row>
    <row r="300" ht="18" customHeight="1" spans="1:14">
      <c r="A300" s="66"/>
      <c r="B300" s="49" t="s">
        <v>1277</v>
      </c>
      <c r="C300" s="49" t="s">
        <v>1278</v>
      </c>
      <c r="D300" s="49" t="s">
        <v>1274</v>
      </c>
      <c r="E300" s="49" t="s">
        <v>1251</v>
      </c>
      <c r="F300" s="49">
        <v>2.36</v>
      </c>
      <c r="G300" s="49" t="s">
        <v>1252</v>
      </c>
      <c r="H300" s="49" t="s">
        <v>156</v>
      </c>
      <c r="I300" s="49" t="s">
        <v>1220</v>
      </c>
      <c r="J300" s="49" t="s">
        <v>77</v>
      </c>
      <c r="K300" s="49" t="s">
        <v>1279</v>
      </c>
      <c r="L300" s="49" t="s">
        <v>83</v>
      </c>
      <c r="M300" s="49" t="s">
        <v>1276</v>
      </c>
      <c r="N300" s="49" t="s">
        <v>85</v>
      </c>
    </row>
    <row r="301" ht="25" customHeight="1" spans="1:14">
      <c r="A301" s="66" t="s">
        <v>427</v>
      </c>
      <c r="B301" s="49" t="s">
        <v>1280</v>
      </c>
      <c r="C301" s="51" t="s">
        <v>1281</v>
      </c>
      <c r="D301" s="49" t="s">
        <v>1282</v>
      </c>
      <c r="E301" s="49" t="s">
        <v>1283</v>
      </c>
      <c r="F301" s="49">
        <v>7.56</v>
      </c>
      <c r="G301" s="49" t="s">
        <v>1284</v>
      </c>
      <c r="H301" s="49" t="s">
        <v>1285</v>
      </c>
      <c r="I301" s="49" t="s">
        <v>1220</v>
      </c>
      <c r="J301" s="49" t="s">
        <v>77</v>
      </c>
      <c r="K301" s="49" t="s">
        <v>78</v>
      </c>
      <c r="L301" s="49" t="s">
        <v>78</v>
      </c>
      <c r="M301" s="49" t="s">
        <v>78</v>
      </c>
      <c r="N301" s="49" t="s">
        <v>78</v>
      </c>
    </row>
    <row r="302" ht="25" customHeight="1" spans="1:14">
      <c r="A302" s="66"/>
      <c r="B302" s="49" t="s">
        <v>1286</v>
      </c>
      <c r="C302" s="73" t="s">
        <v>1287</v>
      </c>
      <c r="D302" s="49" t="s">
        <v>1288</v>
      </c>
      <c r="E302" s="49" t="s">
        <v>1288</v>
      </c>
      <c r="F302" s="49">
        <v>2.88</v>
      </c>
      <c r="G302" s="49" t="s">
        <v>1284</v>
      </c>
      <c r="H302" s="49" t="s">
        <v>1285</v>
      </c>
      <c r="I302" s="49" t="s">
        <v>1220</v>
      </c>
      <c r="J302" s="49" t="s">
        <v>77</v>
      </c>
      <c r="K302" s="49" t="s">
        <v>592</v>
      </c>
      <c r="L302" s="49" t="s">
        <v>83</v>
      </c>
      <c r="M302" s="49" t="s">
        <v>1289</v>
      </c>
      <c r="N302" s="49" t="s">
        <v>91</v>
      </c>
    </row>
    <row r="303" ht="25" customHeight="1" spans="1:14">
      <c r="A303" s="66"/>
      <c r="B303" s="49" t="s">
        <v>1290</v>
      </c>
      <c r="C303" s="49" t="s">
        <v>1291</v>
      </c>
      <c r="D303" s="49" t="s">
        <v>1288</v>
      </c>
      <c r="E303" s="49" t="s">
        <v>1288</v>
      </c>
      <c r="F303" s="49">
        <v>2.88</v>
      </c>
      <c r="G303" s="49" t="s">
        <v>1284</v>
      </c>
      <c r="H303" s="49" t="s">
        <v>1285</v>
      </c>
      <c r="I303" s="49" t="s">
        <v>1220</v>
      </c>
      <c r="J303" s="49" t="s">
        <v>77</v>
      </c>
      <c r="K303" s="49" t="s">
        <v>592</v>
      </c>
      <c r="L303" s="49" t="s">
        <v>83</v>
      </c>
      <c r="M303" s="49" t="s">
        <v>1289</v>
      </c>
      <c r="N303" s="49" t="s">
        <v>91</v>
      </c>
    </row>
    <row r="304" ht="25" customHeight="1" spans="1:14">
      <c r="A304" s="66"/>
      <c r="B304" s="49" t="s">
        <v>1292</v>
      </c>
      <c r="C304" s="73" t="s">
        <v>1293</v>
      </c>
      <c r="D304" s="49" t="s">
        <v>1288</v>
      </c>
      <c r="E304" s="49" t="s">
        <v>1294</v>
      </c>
      <c r="F304" s="49">
        <v>2.54</v>
      </c>
      <c r="G304" s="49" t="s">
        <v>1284</v>
      </c>
      <c r="H304" s="49" t="s">
        <v>1285</v>
      </c>
      <c r="I304" s="49" t="s">
        <v>1220</v>
      </c>
      <c r="J304" s="49" t="s">
        <v>77</v>
      </c>
      <c r="K304" s="49" t="s">
        <v>78</v>
      </c>
      <c r="L304" s="49" t="s">
        <v>78</v>
      </c>
      <c r="M304" s="49" t="s">
        <v>78</v>
      </c>
      <c r="N304" s="49" t="s">
        <v>78</v>
      </c>
    </row>
    <row r="305" ht="25" customHeight="1" spans="1:14">
      <c r="A305" s="66"/>
      <c r="B305" s="49" t="s">
        <v>1295</v>
      </c>
      <c r="C305" s="49" t="s">
        <v>1296</v>
      </c>
      <c r="D305" s="49" t="s">
        <v>1297</v>
      </c>
      <c r="E305" s="49" t="s">
        <v>1294</v>
      </c>
      <c r="F305" s="49">
        <v>2.54</v>
      </c>
      <c r="G305" s="49" t="s">
        <v>1284</v>
      </c>
      <c r="H305" s="49" t="s">
        <v>1285</v>
      </c>
      <c r="I305" s="49" t="s">
        <v>1220</v>
      </c>
      <c r="J305" s="49" t="s">
        <v>77</v>
      </c>
      <c r="K305" s="49" t="s">
        <v>1275</v>
      </c>
      <c r="L305" s="49" t="s">
        <v>83</v>
      </c>
      <c r="M305" s="49" t="s">
        <v>1276</v>
      </c>
      <c r="N305" s="49" t="s">
        <v>91</v>
      </c>
    </row>
    <row r="306" ht="25" customHeight="1" spans="1:14">
      <c r="A306" s="66"/>
      <c r="B306" s="49" t="s">
        <v>1298</v>
      </c>
      <c r="C306" s="49" t="s">
        <v>1299</v>
      </c>
      <c r="D306" s="49" t="s">
        <v>1300</v>
      </c>
      <c r="E306" s="49" t="s">
        <v>1301</v>
      </c>
      <c r="F306" s="49">
        <v>1.49</v>
      </c>
      <c r="G306" s="49" t="s">
        <v>1284</v>
      </c>
      <c r="H306" s="49" t="s">
        <v>1285</v>
      </c>
      <c r="I306" s="49" t="s">
        <v>1220</v>
      </c>
      <c r="J306" s="49" t="s">
        <v>77</v>
      </c>
      <c r="K306" s="49" t="s">
        <v>1302</v>
      </c>
      <c r="L306" s="49" t="s">
        <v>83</v>
      </c>
      <c r="M306" s="49" t="s">
        <v>1303</v>
      </c>
      <c r="N306" s="49" t="s">
        <v>85</v>
      </c>
    </row>
    <row r="307" ht="25" customHeight="1" spans="1:14">
      <c r="A307" s="66"/>
      <c r="B307" s="49" t="s">
        <v>1304</v>
      </c>
      <c r="C307" s="49" t="s">
        <v>1305</v>
      </c>
      <c r="D307" s="49" t="s">
        <v>1288</v>
      </c>
      <c r="E307" s="49" t="s">
        <v>1288</v>
      </c>
      <c r="F307" s="49">
        <v>1.05</v>
      </c>
      <c r="G307" s="49" t="s">
        <v>1284</v>
      </c>
      <c r="H307" s="49" t="s">
        <v>1285</v>
      </c>
      <c r="I307" s="49" t="s">
        <v>1220</v>
      </c>
      <c r="J307" s="49" t="s">
        <v>77</v>
      </c>
      <c r="K307" s="49" t="s">
        <v>592</v>
      </c>
      <c r="L307" s="49" t="s">
        <v>83</v>
      </c>
      <c r="M307" s="49" t="s">
        <v>1289</v>
      </c>
      <c r="N307" s="49" t="s">
        <v>91</v>
      </c>
    </row>
    <row r="308" ht="25" customHeight="1" spans="1:14">
      <c r="A308" s="66"/>
      <c r="B308" s="49" t="s">
        <v>1306</v>
      </c>
      <c r="C308" s="73" t="s">
        <v>1307</v>
      </c>
      <c r="D308" s="49" t="s">
        <v>1308</v>
      </c>
      <c r="E308" s="49" t="s">
        <v>1308</v>
      </c>
      <c r="F308" s="49">
        <v>0.98</v>
      </c>
      <c r="G308" s="49" t="s">
        <v>1284</v>
      </c>
      <c r="H308" s="49" t="s">
        <v>1285</v>
      </c>
      <c r="I308" s="49" t="s">
        <v>1220</v>
      </c>
      <c r="J308" s="49" t="s">
        <v>77</v>
      </c>
      <c r="K308" s="49" t="s">
        <v>1309</v>
      </c>
      <c r="L308" s="49" t="s">
        <v>83</v>
      </c>
      <c r="M308" s="49" t="s">
        <v>1310</v>
      </c>
      <c r="N308" s="49" t="s">
        <v>91</v>
      </c>
    </row>
    <row r="309" ht="25" customHeight="1" spans="1:14">
      <c r="A309" s="66"/>
      <c r="B309" s="49" t="s">
        <v>1311</v>
      </c>
      <c r="C309" s="49" t="s">
        <v>1312</v>
      </c>
      <c r="D309" s="49" t="s">
        <v>1308</v>
      </c>
      <c r="E309" s="49" t="s">
        <v>1308</v>
      </c>
      <c r="F309" s="49">
        <v>0.98</v>
      </c>
      <c r="G309" s="49" t="s">
        <v>1284</v>
      </c>
      <c r="H309" s="49" t="s">
        <v>1285</v>
      </c>
      <c r="I309" s="49" t="s">
        <v>1220</v>
      </c>
      <c r="J309" s="49" t="s">
        <v>77</v>
      </c>
      <c r="K309" s="49" t="s">
        <v>1309</v>
      </c>
      <c r="L309" s="49" t="s">
        <v>83</v>
      </c>
      <c r="M309" s="49" t="s">
        <v>1310</v>
      </c>
      <c r="N309" s="49" t="s">
        <v>91</v>
      </c>
    </row>
    <row r="310" ht="25" customHeight="1" spans="1:14">
      <c r="A310" s="66"/>
      <c r="B310" s="49" t="s">
        <v>1313</v>
      </c>
      <c r="C310" s="73" t="s">
        <v>1314</v>
      </c>
      <c r="D310" s="49" t="s">
        <v>1308</v>
      </c>
      <c r="E310" s="49" t="s">
        <v>1308</v>
      </c>
      <c r="F310" s="49">
        <v>0.79</v>
      </c>
      <c r="G310" s="49" t="s">
        <v>1284</v>
      </c>
      <c r="H310" s="49" t="s">
        <v>1285</v>
      </c>
      <c r="I310" s="49" t="s">
        <v>1220</v>
      </c>
      <c r="J310" s="49" t="s">
        <v>77</v>
      </c>
      <c r="K310" s="49" t="s">
        <v>1309</v>
      </c>
      <c r="L310" s="49" t="s">
        <v>83</v>
      </c>
      <c r="M310" s="49" t="s">
        <v>1310</v>
      </c>
      <c r="N310" s="49" t="s">
        <v>91</v>
      </c>
    </row>
    <row r="311" ht="25" customHeight="1" spans="1:14">
      <c r="A311" s="66"/>
      <c r="B311" s="49" t="s">
        <v>1315</v>
      </c>
      <c r="C311" s="49" t="s">
        <v>1316</v>
      </c>
      <c r="D311" s="49" t="s">
        <v>1308</v>
      </c>
      <c r="E311" s="49" t="s">
        <v>1308</v>
      </c>
      <c r="F311" s="49">
        <v>0.79</v>
      </c>
      <c r="G311" s="49" t="s">
        <v>1284</v>
      </c>
      <c r="H311" s="49" t="s">
        <v>1285</v>
      </c>
      <c r="I311" s="49" t="s">
        <v>1220</v>
      </c>
      <c r="J311" s="49" t="s">
        <v>77</v>
      </c>
      <c r="K311" s="49" t="s">
        <v>1309</v>
      </c>
      <c r="L311" s="49" t="s">
        <v>83</v>
      </c>
      <c r="M311" s="49" t="s">
        <v>1310</v>
      </c>
      <c r="N311" s="49" t="s">
        <v>91</v>
      </c>
    </row>
    <row r="312" ht="25" customHeight="1" spans="1:14">
      <c r="A312" s="66"/>
      <c r="B312" s="49" t="s">
        <v>1317</v>
      </c>
      <c r="C312" s="73" t="s">
        <v>1318</v>
      </c>
      <c r="D312" s="49" t="s">
        <v>1308</v>
      </c>
      <c r="E312" s="49" t="s">
        <v>1308</v>
      </c>
      <c r="F312" s="49">
        <v>0.37</v>
      </c>
      <c r="G312" s="49" t="s">
        <v>1284</v>
      </c>
      <c r="H312" s="49" t="s">
        <v>1285</v>
      </c>
      <c r="I312" s="49" t="s">
        <v>1220</v>
      </c>
      <c r="J312" s="49" t="s">
        <v>77</v>
      </c>
      <c r="K312" s="49" t="s">
        <v>1309</v>
      </c>
      <c r="L312" s="49" t="s">
        <v>83</v>
      </c>
      <c r="M312" s="49" t="s">
        <v>1310</v>
      </c>
      <c r="N312" s="49" t="s">
        <v>91</v>
      </c>
    </row>
    <row r="313" ht="25" customHeight="1" spans="1:14">
      <c r="A313" s="66"/>
      <c r="B313" s="49" t="s">
        <v>1319</v>
      </c>
      <c r="C313" s="49" t="s">
        <v>1320</v>
      </c>
      <c r="D313" s="49" t="s">
        <v>1308</v>
      </c>
      <c r="E313" s="49" t="s">
        <v>1308</v>
      </c>
      <c r="F313" s="49">
        <v>0.37</v>
      </c>
      <c r="G313" s="49" t="s">
        <v>1284</v>
      </c>
      <c r="H313" s="49" t="s">
        <v>1285</v>
      </c>
      <c r="I313" s="49" t="s">
        <v>1220</v>
      </c>
      <c r="J313" s="49" t="s">
        <v>77</v>
      </c>
      <c r="K313" s="49" t="s">
        <v>1309</v>
      </c>
      <c r="L313" s="49" t="s">
        <v>83</v>
      </c>
      <c r="M313" s="49" t="s">
        <v>1310</v>
      </c>
      <c r="N313" s="49" t="s">
        <v>91</v>
      </c>
    </row>
    <row r="314" ht="24" customHeight="1" spans="1:14">
      <c r="A314" s="66" t="s">
        <v>1321</v>
      </c>
      <c r="B314" s="49" t="s">
        <v>1322</v>
      </c>
      <c r="C314" s="51" t="s">
        <v>1323</v>
      </c>
      <c r="D314" s="68" t="s">
        <v>1324</v>
      </c>
      <c r="E314" s="74" t="s">
        <v>1325</v>
      </c>
      <c r="F314" s="50">
        <v>4.84</v>
      </c>
      <c r="G314" s="49" t="s">
        <v>1284</v>
      </c>
      <c r="H314" s="49" t="s">
        <v>1285</v>
      </c>
      <c r="I314" s="49" t="s">
        <v>1220</v>
      </c>
      <c r="J314" s="49" t="s">
        <v>77</v>
      </c>
      <c r="K314" s="47" t="s">
        <v>78</v>
      </c>
      <c r="L314" s="47" t="s">
        <v>78</v>
      </c>
      <c r="M314" s="47" t="s">
        <v>78</v>
      </c>
      <c r="N314" s="47" t="s">
        <v>78</v>
      </c>
    </row>
    <row r="315" ht="25.5" spans="1:14">
      <c r="A315" s="66"/>
      <c r="B315" s="49" t="s">
        <v>1326</v>
      </c>
      <c r="C315" s="73" t="s">
        <v>1327</v>
      </c>
      <c r="D315" s="49" t="s">
        <v>1324</v>
      </c>
      <c r="E315" s="49" t="s">
        <v>1328</v>
      </c>
      <c r="F315" s="49">
        <v>0.87</v>
      </c>
      <c r="G315" s="49" t="s">
        <v>1284</v>
      </c>
      <c r="H315" s="49" t="s">
        <v>1285</v>
      </c>
      <c r="I315" s="49" t="s">
        <v>1220</v>
      </c>
      <c r="J315" s="49" t="s">
        <v>77</v>
      </c>
      <c r="K315" s="49" t="s">
        <v>1329</v>
      </c>
      <c r="L315" s="49" t="s">
        <v>83</v>
      </c>
      <c r="M315" s="49" t="s">
        <v>1330</v>
      </c>
      <c r="N315" s="49" t="s">
        <v>85</v>
      </c>
    </row>
    <row r="316" ht="24" spans="1:14">
      <c r="A316" s="66"/>
      <c r="B316" s="49" t="s">
        <v>1331</v>
      </c>
      <c r="C316" s="75" t="s">
        <v>1332</v>
      </c>
      <c r="D316" s="49" t="s">
        <v>1324</v>
      </c>
      <c r="E316" s="49" t="s">
        <v>1328</v>
      </c>
      <c r="F316" s="49">
        <v>0.87</v>
      </c>
      <c r="G316" s="49" t="s">
        <v>1284</v>
      </c>
      <c r="H316" s="49" t="s">
        <v>1285</v>
      </c>
      <c r="I316" s="49" t="s">
        <v>1220</v>
      </c>
      <c r="J316" s="49" t="s">
        <v>77</v>
      </c>
      <c r="K316" s="49" t="s">
        <v>1329</v>
      </c>
      <c r="L316" s="49" t="s">
        <v>83</v>
      </c>
      <c r="M316" s="49" t="s">
        <v>1330</v>
      </c>
      <c r="N316" s="49" t="s">
        <v>85</v>
      </c>
    </row>
    <row r="317" ht="25.5" spans="1:14">
      <c r="A317" s="66"/>
      <c r="B317" s="49" t="s">
        <v>1333</v>
      </c>
      <c r="C317" s="73" t="s">
        <v>1334</v>
      </c>
      <c r="D317" s="49" t="s">
        <v>1335</v>
      </c>
      <c r="E317" s="49" t="s">
        <v>1325</v>
      </c>
      <c r="F317" s="49">
        <v>3.97</v>
      </c>
      <c r="G317" s="49" t="s">
        <v>1284</v>
      </c>
      <c r="H317" s="49" t="s">
        <v>1285</v>
      </c>
      <c r="I317" s="49" t="s">
        <v>1220</v>
      </c>
      <c r="J317" s="49" t="s">
        <v>77</v>
      </c>
      <c r="K317" s="49" t="s">
        <v>78</v>
      </c>
      <c r="L317" s="49" t="s">
        <v>78</v>
      </c>
      <c r="M317" s="49" t="s">
        <v>78</v>
      </c>
      <c r="N317" s="49" t="s">
        <v>78</v>
      </c>
    </row>
    <row r="318" ht="24" spans="1:14">
      <c r="A318" s="66"/>
      <c r="B318" s="49" t="s">
        <v>1336</v>
      </c>
      <c r="C318" s="49" t="s">
        <v>1337</v>
      </c>
      <c r="D318" s="47" t="s">
        <v>1335</v>
      </c>
      <c r="E318" s="47" t="s">
        <v>1338</v>
      </c>
      <c r="F318" s="47">
        <v>2.21</v>
      </c>
      <c r="G318" s="49" t="s">
        <v>1284</v>
      </c>
      <c r="H318" s="49" t="s">
        <v>1285</v>
      </c>
      <c r="I318" s="49" t="s">
        <v>1220</v>
      </c>
      <c r="J318" s="49" t="s">
        <v>77</v>
      </c>
      <c r="K318" s="49" t="s">
        <v>1339</v>
      </c>
      <c r="L318" s="49" t="s">
        <v>83</v>
      </c>
      <c r="M318" s="49" t="s">
        <v>1340</v>
      </c>
      <c r="N318" s="49" t="s">
        <v>85</v>
      </c>
    </row>
    <row r="319" ht="24" spans="1:14">
      <c r="A319" s="66"/>
      <c r="B319" s="49" t="s">
        <v>1341</v>
      </c>
      <c r="C319" s="49" t="s">
        <v>1342</v>
      </c>
      <c r="D319" s="47" t="s">
        <v>1338</v>
      </c>
      <c r="E319" s="47" t="s">
        <v>1325</v>
      </c>
      <c r="F319" s="47">
        <v>1.76</v>
      </c>
      <c r="G319" s="49" t="s">
        <v>1284</v>
      </c>
      <c r="H319" s="49" t="s">
        <v>1285</v>
      </c>
      <c r="I319" s="49" t="s">
        <v>1220</v>
      </c>
      <c r="J319" s="49" t="s">
        <v>77</v>
      </c>
      <c r="K319" s="49" t="s">
        <v>1302</v>
      </c>
      <c r="L319" s="49" t="s">
        <v>83</v>
      </c>
      <c r="M319" s="49" t="s">
        <v>1303</v>
      </c>
      <c r="N319" s="49" t="s">
        <v>1237</v>
      </c>
    </row>
    <row r="320" ht="24" spans="1:14">
      <c r="A320" s="66" t="s">
        <v>1343</v>
      </c>
      <c r="B320" s="49" t="s">
        <v>1344</v>
      </c>
      <c r="C320" s="51" t="s">
        <v>1345</v>
      </c>
      <c r="D320" s="49" t="s">
        <v>1346</v>
      </c>
      <c r="E320" s="49" t="s">
        <v>1347</v>
      </c>
      <c r="F320" s="49">
        <v>2.77</v>
      </c>
      <c r="G320" s="49" t="s">
        <v>1348</v>
      </c>
      <c r="H320" s="49" t="s">
        <v>156</v>
      </c>
      <c r="I320" s="49" t="s">
        <v>1220</v>
      </c>
      <c r="J320" s="49" t="s">
        <v>77</v>
      </c>
      <c r="K320" s="49" t="s">
        <v>78</v>
      </c>
      <c r="L320" s="49" t="s">
        <v>78</v>
      </c>
      <c r="M320" s="49" t="s">
        <v>78</v>
      </c>
      <c r="N320" s="49" t="s">
        <v>78</v>
      </c>
    </row>
    <row r="321" ht="24" spans="1:14">
      <c r="A321" s="66"/>
      <c r="B321" s="49" t="s">
        <v>1349</v>
      </c>
      <c r="C321" s="49" t="s">
        <v>1350</v>
      </c>
      <c r="D321" s="49" t="s">
        <v>1346</v>
      </c>
      <c r="E321" s="49" t="s">
        <v>1308</v>
      </c>
      <c r="F321" s="73">
        <v>0.9</v>
      </c>
      <c r="G321" s="49" t="s">
        <v>1348</v>
      </c>
      <c r="H321" s="49" t="s">
        <v>156</v>
      </c>
      <c r="I321" s="49" t="s">
        <v>1220</v>
      </c>
      <c r="J321" s="49" t="s">
        <v>77</v>
      </c>
      <c r="K321" s="49" t="s">
        <v>1309</v>
      </c>
      <c r="L321" s="49" t="s">
        <v>83</v>
      </c>
      <c r="M321" s="49" t="s">
        <v>1351</v>
      </c>
      <c r="N321" s="49" t="s">
        <v>85</v>
      </c>
    </row>
    <row r="322" ht="24" spans="1:14">
      <c r="A322" s="66"/>
      <c r="B322" s="49" t="s">
        <v>1352</v>
      </c>
      <c r="C322" s="49" t="s">
        <v>1353</v>
      </c>
      <c r="D322" s="49" t="s">
        <v>1308</v>
      </c>
      <c r="E322" s="49" t="s">
        <v>1347</v>
      </c>
      <c r="F322" s="73">
        <v>1.75</v>
      </c>
      <c r="G322" s="49" t="s">
        <v>1348</v>
      </c>
      <c r="H322" s="49" t="s">
        <v>156</v>
      </c>
      <c r="I322" s="49" t="s">
        <v>1220</v>
      </c>
      <c r="J322" s="49" t="s">
        <v>77</v>
      </c>
      <c r="K322" s="49" t="s">
        <v>1279</v>
      </c>
      <c r="L322" s="49" t="s">
        <v>83</v>
      </c>
      <c r="M322" s="49" t="s">
        <v>1354</v>
      </c>
      <c r="N322" s="49" t="s">
        <v>85</v>
      </c>
    </row>
    <row r="323" ht="24" spans="1:14">
      <c r="A323" s="66"/>
      <c r="B323" s="49" t="s">
        <v>1355</v>
      </c>
      <c r="C323" s="49" t="s">
        <v>1356</v>
      </c>
      <c r="D323" s="49" t="s">
        <v>1346</v>
      </c>
      <c r="E323" s="49" t="s">
        <v>1357</v>
      </c>
      <c r="F323" s="73">
        <v>1.88</v>
      </c>
      <c r="G323" s="49" t="s">
        <v>1348</v>
      </c>
      <c r="H323" s="49" t="s">
        <v>156</v>
      </c>
      <c r="I323" s="49" t="s">
        <v>1220</v>
      </c>
      <c r="J323" s="49" t="s">
        <v>77</v>
      </c>
      <c r="K323" s="49" t="s">
        <v>1358</v>
      </c>
      <c r="L323" s="49" t="s">
        <v>83</v>
      </c>
      <c r="M323" s="49" t="s">
        <v>1359</v>
      </c>
      <c r="N323" s="49" t="s">
        <v>1237</v>
      </c>
    </row>
    <row r="324" ht="24" spans="1:14">
      <c r="A324" s="66"/>
      <c r="B324" s="49" t="s">
        <v>1360</v>
      </c>
      <c r="C324" s="49" t="s">
        <v>1361</v>
      </c>
      <c r="D324" s="49" t="s">
        <v>1357</v>
      </c>
      <c r="E324" s="49" t="s">
        <v>1347</v>
      </c>
      <c r="F324" s="73">
        <v>0.76</v>
      </c>
      <c r="G324" s="49" t="s">
        <v>1348</v>
      </c>
      <c r="H324" s="49" t="s">
        <v>156</v>
      </c>
      <c r="I324" s="49" t="s">
        <v>1220</v>
      </c>
      <c r="J324" s="49" t="s">
        <v>77</v>
      </c>
      <c r="K324" s="49" t="s">
        <v>1362</v>
      </c>
      <c r="L324" s="49" t="s">
        <v>83</v>
      </c>
      <c r="M324" s="49" t="s">
        <v>1363</v>
      </c>
      <c r="N324" s="49" t="s">
        <v>85</v>
      </c>
    </row>
    <row r="325" ht="24" spans="1:14">
      <c r="A325" s="66" t="s">
        <v>1364</v>
      </c>
      <c r="B325" s="49" t="s">
        <v>1365</v>
      </c>
      <c r="C325" s="51" t="s">
        <v>1366</v>
      </c>
      <c r="D325" s="49" t="s">
        <v>1367</v>
      </c>
      <c r="E325" s="49" t="s">
        <v>1368</v>
      </c>
      <c r="F325" s="73">
        <v>6.62</v>
      </c>
      <c r="G325" s="49" t="s">
        <v>1089</v>
      </c>
      <c r="H325" s="49" t="s">
        <v>1090</v>
      </c>
      <c r="I325" s="49" t="s">
        <v>1220</v>
      </c>
      <c r="J325" s="49" t="s">
        <v>77</v>
      </c>
      <c r="K325" s="49" t="s">
        <v>1246</v>
      </c>
      <c r="L325" s="49" t="s">
        <v>83</v>
      </c>
      <c r="M325" s="49" t="s">
        <v>1369</v>
      </c>
      <c r="N325" s="49" t="s">
        <v>85</v>
      </c>
    </row>
    <row r="326" ht="24" spans="1:14">
      <c r="A326" s="66"/>
      <c r="B326" s="49" t="s">
        <v>1370</v>
      </c>
      <c r="C326" s="73" t="s">
        <v>1371</v>
      </c>
      <c r="D326" s="49" t="s">
        <v>1372</v>
      </c>
      <c r="E326" s="49" t="s">
        <v>1368</v>
      </c>
      <c r="F326" s="73">
        <v>4.2</v>
      </c>
      <c r="G326" s="49" t="s">
        <v>1089</v>
      </c>
      <c r="H326" s="49" t="s">
        <v>1090</v>
      </c>
      <c r="I326" s="49" t="s">
        <v>1220</v>
      </c>
      <c r="J326" s="49" t="s">
        <v>77</v>
      </c>
      <c r="K326" s="49" t="s">
        <v>1246</v>
      </c>
      <c r="L326" s="49" t="s">
        <v>83</v>
      </c>
      <c r="M326" s="49" t="s">
        <v>1369</v>
      </c>
      <c r="N326" s="49" t="s">
        <v>85</v>
      </c>
    </row>
    <row r="327" ht="24" spans="1:14">
      <c r="A327" s="66"/>
      <c r="B327" s="49" t="s">
        <v>1373</v>
      </c>
      <c r="C327" s="49" t="s">
        <v>1374</v>
      </c>
      <c r="D327" s="49" t="s">
        <v>1283</v>
      </c>
      <c r="E327" s="49" t="s">
        <v>1375</v>
      </c>
      <c r="F327" s="73">
        <v>0.87</v>
      </c>
      <c r="G327" s="49" t="s">
        <v>1089</v>
      </c>
      <c r="H327" s="49" t="s">
        <v>1090</v>
      </c>
      <c r="I327" s="49" t="s">
        <v>1220</v>
      </c>
      <c r="J327" s="49" t="s">
        <v>77</v>
      </c>
      <c r="K327" s="49" t="s">
        <v>1268</v>
      </c>
      <c r="L327" s="49" t="s">
        <v>83</v>
      </c>
      <c r="M327" s="47" t="s">
        <v>1270</v>
      </c>
      <c r="N327" s="49" t="s">
        <v>85</v>
      </c>
    </row>
    <row r="328" ht="24" spans="1:14">
      <c r="A328" s="66"/>
      <c r="B328" s="49" t="s">
        <v>1376</v>
      </c>
      <c r="C328" s="49" t="s">
        <v>1377</v>
      </c>
      <c r="D328" s="49" t="s">
        <v>1375</v>
      </c>
      <c r="E328" s="49" t="s">
        <v>1378</v>
      </c>
      <c r="F328" s="73">
        <v>3.33</v>
      </c>
      <c r="G328" s="49" t="s">
        <v>1089</v>
      </c>
      <c r="H328" s="49" t="s">
        <v>1090</v>
      </c>
      <c r="I328" s="49" t="s">
        <v>1220</v>
      </c>
      <c r="J328" s="49" t="s">
        <v>77</v>
      </c>
      <c r="K328" s="49" t="s">
        <v>1246</v>
      </c>
      <c r="L328" s="49" t="s">
        <v>83</v>
      </c>
      <c r="M328" s="49" t="s">
        <v>1369</v>
      </c>
      <c r="N328" s="49" t="s">
        <v>85</v>
      </c>
    </row>
    <row r="329" ht="24" spans="1:14">
      <c r="A329" s="66"/>
      <c r="B329" s="49" t="s">
        <v>1379</v>
      </c>
      <c r="C329" s="49" t="s">
        <v>1380</v>
      </c>
      <c r="D329" s="49" t="s">
        <v>1283</v>
      </c>
      <c r="E329" s="49" t="s">
        <v>1381</v>
      </c>
      <c r="F329" s="49">
        <v>1.13</v>
      </c>
      <c r="G329" s="49" t="s">
        <v>1089</v>
      </c>
      <c r="H329" s="49" t="s">
        <v>1090</v>
      </c>
      <c r="I329" s="49" t="s">
        <v>1220</v>
      </c>
      <c r="J329" s="49" t="s">
        <v>77</v>
      </c>
      <c r="K329" s="49" t="s">
        <v>1382</v>
      </c>
      <c r="L329" s="49" t="s">
        <v>1383</v>
      </c>
      <c r="M329" s="47" t="s">
        <v>78</v>
      </c>
      <c r="N329" s="47" t="s">
        <v>78</v>
      </c>
    </row>
    <row r="330" ht="24" spans="1:14">
      <c r="A330" s="66"/>
      <c r="B330" s="49" t="s">
        <v>1384</v>
      </c>
      <c r="C330" s="49" t="s">
        <v>1385</v>
      </c>
      <c r="D330" s="49" t="s">
        <v>1386</v>
      </c>
      <c r="E330" s="49" t="s">
        <v>1387</v>
      </c>
      <c r="F330" s="49">
        <v>0.6</v>
      </c>
      <c r="G330" s="49" t="s">
        <v>1089</v>
      </c>
      <c r="H330" s="49" t="s">
        <v>1090</v>
      </c>
      <c r="I330" s="49" t="s">
        <v>1220</v>
      </c>
      <c r="J330" s="49" t="s">
        <v>77</v>
      </c>
      <c r="K330" s="49" t="s">
        <v>1362</v>
      </c>
      <c r="L330" s="49" t="s">
        <v>83</v>
      </c>
      <c r="M330" s="49" t="s">
        <v>1363</v>
      </c>
      <c r="N330" s="49" t="s">
        <v>85</v>
      </c>
    </row>
    <row r="331" ht="24" spans="1:14">
      <c r="A331" s="66"/>
      <c r="B331" s="49" t="s">
        <v>1388</v>
      </c>
      <c r="C331" s="49" t="s">
        <v>1389</v>
      </c>
      <c r="D331" s="49" t="s">
        <v>1381</v>
      </c>
      <c r="E331" s="49" t="s">
        <v>1390</v>
      </c>
      <c r="F331" s="49">
        <v>1.13</v>
      </c>
      <c r="G331" s="49" t="s">
        <v>1089</v>
      </c>
      <c r="H331" s="49" t="s">
        <v>1090</v>
      </c>
      <c r="I331" s="49" t="s">
        <v>1220</v>
      </c>
      <c r="J331" s="49" t="s">
        <v>77</v>
      </c>
      <c r="K331" s="49" t="s">
        <v>1391</v>
      </c>
      <c r="L331" s="49" t="s">
        <v>83</v>
      </c>
      <c r="M331" s="49" t="s">
        <v>1392</v>
      </c>
      <c r="N331" s="49" t="s">
        <v>85</v>
      </c>
    </row>
    <row r="332" ht="24" spans="1:14">
      <c r="A332" s="66"/>
      <c r="B332" s="49" t="s">
        <v>1393</v>
      </c>
      <c r="C332" s="49" t="s">
        <v>1394</v>
      </c>
      <c r="D332" s="49" t="s">
        <v>1390</v>
      </c>
      <c r="E332" s="49" t="s">
        <v>1395</v>
      </c>
      <c r="F332" s="49">
        <v>0.76</v>
      </c>
      <c r="G332" s="49" t="s">
        <v>1089</v>
      </c>
      <c r="H332" s="49" t="s">
        <v>1090</v>
      </c>
      <c r="I332" s="49" t="s">
        <v>1220</v>
      </c>
      <c r="J332" s="49" t="s">
        <v>77</v>
      </c>
      <c r="K332" s="49" t="s">
        <v>1396</v>
      </c>
      <c r="L332" s="49" t="s">
        <v>83</v>
      </c>
      <c r="M332" s="49" t="s">
        <v>1397</v>
      </c>
      <c r="N332" s="49" t="s">
        <v>91</v>
      </c>
    </row>
    <row r="333" ht="24" spans="1:14">
      <c r="A333" s="66"/>
      <c r="B333" s="49" t="s">
        <v>1398</v>
      </c>
      <c r="C333" s="49" t="s">
        <v>1399</v>
      </c>
      <c r="D333" s="49" t="s">
        <v>1395</v>
      </c>
      <c r="E333" s="49" t="s">
        <v>1400</v>
      </c>
      <c r="F333" s="49">
        <v>0.38</v>
      </c>
      <c r="G333" s="49" t="s">
        <v>1089</v>
      </c>
      <c r="H333" s="49" t="s">
        <v>1090</v>
      </c>
      <c r="I333" s="49" t="s">
        <v>1220</v>
      </c>
      <c r="J333" s="49" t="s">
        <v>77</v>
      </c>
      <c r="K333" s="49" t="s">
        <v>1401</v>
      </c>
      <c r="L333" s="49" t="s">
        <v>83</v>
      </c>
      <c r="M333" s="49" t="s">
        <v>1402</v>
      </c>
      <c r="N333" s="49" t="s">
        <v>85</v>
      </c>
    </row>
    <row r="334" ht="24" spans="1:14">
      <c r="A334" s="66"/>
      <c r="B334" s="49" t="s">
        <v>1403</v>
      </c>
      <c r="C334" s="73" t="s">
        <v>1404</v>
      </c>
      <c r="D334" s="49" t="s">
        <v>1087</v>
      </c>
      <c r="E334" s="49" t="s">
        <v>1368</v>
      </c>
      <c r="F334" s="49">
        <v>2.42</v>
      </c>
      <c r="G334" s="49" t="s">
        <v>1089</v>
      </c>
      <c r="H334" s="49" t="s">
        <v>1090</v>
      </c>
      <c r="I334" s="49" t="s">
        <v>1220</v>
      </c>
      <c r="J334" s="49" t="s">
        <v>77</v>
      </c>
      <c r="K334" s="49" t="s">
        <v>1401</v>
      </c>
      <c r="L334" s="49" t="s">
        <v>83</v>
      </c>
      <c r="M334" s="49" t="s">
        <v>1402</v>
      </c>
      <c r="N334" s="49" t="s">
        <v>85</v>
      </c>
    </row>
    <row r="335" ht="24" spans="1:14">
      <c r="A335" s="66"/>
      <c r="B335" s="49" t="s">
        <v>1405</v>
      </c>
      <c r="C335" s="49" t="s">
        <v>1406</v>
      </c>
      <c r="D335" s="49" t="s">
        <v>1087</v>
      </c>
      <c r="E335" s="49" t="s">
        <v>1088</v>
      </c>
      <c r="F335" s="49">
        <v>2.42</v>
      </c>
      <c r="G335" s="49" t="s">
        <v>1089</v>
      </c>
      <c r="H335" s="49" t="s">
        <v>1090</v>
      </c>
      <c r="I335" s="49" t="s">
        <v>1220</v>
      </c>
      <c r="J335" s="49" t="s">
        <v>77</v>
      </c>
      <c r="K335" s="49" t="s">
        <v>1401</v>
      </c>
      <c r="L335" s="49" t="s">
        <v>83</v>
      </c>
      <c r="M335" s="49" t="s">
        <v>1402</v>
      </c>
      <c r="N335" s="49" t="s">
        <v>85</v>
      </c>
    </row>
    <row r="336" ht="24" spans="1:14">
      <c r="A336" s="66"/>
      <c r="B336" s="49" t="s">
        <v>1407</v>
      </c>
      <c r="C336" s="49" t="s">
        <v>1408</v>
      </c>
      <c r="D336" s="49" t="s">
        <v>1087</v>
      </c>
      <c r="E336" s="49" t="s">
        <v>1368</v>
      </c>
      <c r="F336" s="49">
        <v>2.42</v>
      </c>
      <c r="G336" s="49" t="s">
        <v>1089</v>
      </c>
      <c r="H336" s="49" t="s">
        <v>1090</v>
      </c>
      <c r="I336" s="49" t="s">
        <v>1220</v>
      </c>
      <c r="J336" s="49" t="s">
        <v>77</v>
      </c>
      <c r="K336" s="49" t="s">
        <v>1401</v>
      </c>
      <c r="L336" s="49" t="s">
        <v>83</v>
      </c>
      <c r="M336" s="49" t="s">
        <v>1402</v>
      </c>
      <c r="N336" s="49" t="s">
        <v>85</v>
      </c>
    </row>
    <row r="337" ht="24" spans="1:14">
      <c r="A337" s="66" t="s">
        <v>1409</v>
      </c>
      <c r="B337" s="49" t="s">
        <v>1410</v>
      </c>
      <c r="C337" s="51" t="s">
        <v>1411</v>
      </c>
      <c r="D337" s="49" t="s">
        <v>1372</v>
      </c>
      <c r="E337" s="49" t="s">
        <v>1055</v>
      </c>
      <c r="F337" s="49">
        <v>5.78</v>
      </c>
      <c r="G337" s="49" t="s">
        <v>1057</v>
      </c>
      <c r="H337" s="49" t="s">
        <v>1058</v>
      </c>
      <c r="I337" s="49" t="s">
        <v>1220</v>
      </c>
      <c r="J337" s="49" t="s">
        <v>77</v>
      </c>
      <c r="K337" s="47" t="s">
        <v>78</v>
      </c>
      <c r="L337" s="47" t="s">
        <v>78</v>
      </c>
      <c r="M337" s="47" t="s">
        <v>78</v>
      </c>
      <c r="N337" s="47" t="s">
        <v>78</v>
      </c>
    </row>
    <row r="338" ht="24" spans="1:14">
      <c r="A338" s="66"/>
      <c r="B338" s="49" t="s">
        <v>1412</v>
      </c>
      <c r="C338" s="49" t="s">
        <v>1413</v>
      </c>
      <c r="D338" s="49" t="s">
        <v>1372</v>
      </c>
      <c r="E338" s="49" t="s">
        <v>1414</v>
      </c>
      <c r="F338" s="49">
        <v>2.92</v>
      </c>
      <c r="G338" s="49" t="s">
        <v>1057</v>
      </c>
      <c r="H338" s="49" t="s">
        <v>1058</v>
      </c>
      <c r="I338" s="49" t="s">
        <v>1220</v>
      </c>
      <c r="J338" s="49" t="s">
        <v>77</v>
      </c>
      <c r="K338" s="49" t="s">
        <v>1358</v>
      </c>
      <c r="L338" s="49" t="s">
        <v>83</v>
      </c>
      <c r="M338" s="49" t="s">
        <v>1359</v>
      </c>
      <c r="N338" s="49" t="s">
        <v>1237</v>
      </c>
    </row>
    <row r="339" ht="24" spans="1:14">
      <c r="A339" s="66"/>
      <c r="B339" s="49" t="s">
        <v>1415</v>
      </c>
      <c r="C339" s="49" t="s">
        <v>1416</v>
      </c>
      <c r="D339" s="49" t="s">
        <v>1414</v>
      </c>
      <c r="E339" s="49" t="s">
        <v>1417</v>
      </c>
      <c r="F339" s="49">
        <v>0.68</v>
      </c>
      <c r="G339" s="49" t="s">
        <v>1057</v>
      </c>
      <c r="H339" s="49" t="s">
        <v>1058</v>
      </c>
      <c r="I339" s="49" t="s">
        <v>1220</v>
      </c>
      <c r="J339" s="49" t="s">
        <v>77</v>
      </c>
      <c r="K339" s="49" t="s">
        <v>1418</v>
      </c>
      <c r="L339" s="49" t="s">
        <v>83</v>
      </c>
      <c r="M339" s="49" t="s">
        <v>1419</v>
      </c>
      <c r="N339" s="49" t="s">
        <v>85</v>
      </c>
    </row>
    <row r="340" ht="24" spans="1:14">
      <c r="A340" s="66"/>
      <c r="B340" s="49" t="s">
        <v>1420</v>
      </c>
      <c r="C340" s="49" t="s">
        <v>1421</v>
      </c>
      <c r="D340" s="49" t="s">
        <v>1417</v>
      </c>
      <c r="E340" s="49" t="s">
        <v>1422</v>
      </c>
      <c r="F340" s="49">
        <v>1.21</v>
      </c>
      <c r="G340" s="49" t="s">
        <v>1057</v>
      </c>
      <c r="H340" s="49" t="s">
        <v>1058</v>
      </c>
      <c r="I340" s="49" t="s">
        <v>1220</v>
      </c>
      <c r="J340" s="49" t="s">
        <v>77</v>
      </c>
      <c r="K340" s="49" t="s">
        <v>1423</v>
      </c>
      <c r="L340" s="49" t="s">
        <v>83</v>
      </c>
      <c r="M340" s="49" t="s">
        <v>1424</v>
      </c>
      <c r="N340" s="49" t="s">
        <v>91</v>
      </c>
    </row>
    <row r="341" ht="24" spans="1:14">
      <c r="A341" s="66"/>
      <c r="B341" s="49" t="s">
        <v>1425</v>
      </c>
      <c r="C341" s="49" t="s">
        <v>1426</v>
      </c>
      <c r="D341" s="49" t="s">
        <v>1422</v>
      </c>
      <c r="E341" s="49" t="s">
        <v>1055</v>
      </c>
      <c r="F341" s="49">
        <v>0.98</v>
      </c>
      <c r="G341" s="49" t="s">
        <v>1057</v>
      </c>
      <c r="H341" s="49" t="s">
        <v>1058</v>
      </c>
      <c r="I341" s="49" t="s">
        <v>1220</v>
      </c>
      <c r="J341" s="49" t="s">
        <v>77</v>
      </c>
      <c r="K341" s="49" t="s">
        <v>1427</v>
      </c>
      <c r="L341" s="49" t="s">
        <v>83</v>
      </c>
      <c r="M341" s="49" t="s">
        <v>1428</v>
      </c>
      <c r="N341" s="49" t="s">
        <v>1237</v>
      </c>
    </row>
    <row r="342" ht="24" spans="1:14">
      <c r="A342" s="66" t="s">
        <v>1429</v>
      </c>
      <c r="B342" s="49" t="s">
        <v>1430</v>
      </c>
      <c r="C342" s="76" t="s">
        <v>1431</v>
      </c>
      <c r="D342" s="49" t="s">
        <v>1432</v>
      </c>
      <c r="E342" s="49" t="s">
        <v>1433</v>
      </c>
      <c r="F342" s="49">
        <v>4.49</v>
      </c>
      <c r="G342" s="49" t="s">
        <v>405</v>
      </c>
      <c r="H342" s="49" t="s">
        <v>406</v>
      </c>
      <c r="I342" s="47" t="s">
        <v>78</v>
      </c>
      <c r="J342" s="47" t="s">
        <v>78</v>
      </c>
      <c r="K342" s="47" t="s">
        <v>78</v>
      </c>
      <c r="L342" s="47" t="s">
        <v>78</v>
      </c>
      <c r="M342" s="47" t="s">
        <v>78</v>
      </c>
      <c r="N342" s="47" t="s">
        <v>78</v>
      </c>
    </row>
    <row r="343" ht="24" spans="1:14">
      <c r="A343" s="66"/>
      <c r="B343" s="49" t="s">
        <v>1434</v>
      </c>
      <c r="C343" s="49" t="s">
        <v>1435</v>
      </c>
      <c r="D343" s="49" t="s">
        <v>1432</v>
      </c>
      <c r="E343" s="49" t="s">
        <v>1436</v>
      </c>
      <c r="F343" s="49">
        <v>2.8</v>
      </c>
      <c r="G343" s="49" t="s">
        <v>405</v>
      </c>
      <c r="H343" s="49" t="s">
        <v>406</v>
      </c>
      <c r="I343" s="49" t="s">
        <v>1437</v>
      </c>
      <c r="J343" s="49" t="s">
        <v>1142</v>
      </c>
      <c r="K343" s="49" t="s">
        <v>1224</v>
      </c>
      <c r="L343" s="49" t="s">
        <v>1438</v>
      </c>
      <c r="M343" s="49" t="s">
        <v>1439</v>
      </c>
      <c r="N343" s="49" t="s">
        <v>1226</v>
      </c>
    </row>
    <row r="344" ht="24" spans="1:14">
      <c r="A344" s="66"/>
      <c r="B344" s="49"/>
      <c r="C344" s="49" t="s">
        <v>1440</v>
      </c>
      <c r="D344" s="68" t="s">
        <v>1436</v>
      </c>
      <c r="E344" s="68" t="s">
        <v>1441</v>
      </c>
      <c r="F344" s="49"/>
      <c r="G344" s="49" t="s">
        <v>405</v>
      </c>
      <c r="H344" s="49" t="s">
        <v>406</v>
      </c>
      <c r="I344" s="49" t="s">
        <v>1220</v>
      </c>
      <c r="J344" s="49" t="s">
        <v>77</v>
      </c>
      <c r="K344" s="49" t="s">
        <v>1442</v>
      </c>
      <c r="L344" s="49" t="s">
        <v>1438</v>
      </c>
      <c r="M344" s="49" t="s">
        <v>1443</v>
      </c>
      <c r="N344" s="49" t="s">
        <v>85</v>
      </c>
    </row>
    <row r="345" ht="24" spans="1:14">
      <c r="A345" s="66"/>
      <c r="B345" s="49" t="s">
        <v>1444</v>
      </c>
      <c r="C345" s="49" t="s">
        <v>1445</v>
      </c>
      <c r="D345" s="49" t="s">
        <v>1441</v>
      </c>
      <c r="E345" s="49" t="s">
        <v>840</v>
      </c>
      <c r="F345" s="49">
        <v>0.57</v>
      </c>
      <c r="G345" s="49" t="s">
        <v>405</v>
      </c>
      <c r="H345" s="49" t="s">
        <v>406</v>
      </c>
      <c r="I345" s="49" t="s">
        <v>1437</v>
      </c>
      <c r="J345" s="49" t="s">
        <v>1142</v>
      </c>
      <c r="K345" s="49" t="s">
        <v>1446</v>
      </c>
      <c r="L345" s="49" t="s">
        <v>1438</v>
      </c>
      <c r="M345" s="49" t="s">
        <v>1447</v>
      </c>
      <c r="N345" s="49" t="s">
        <v>85</v>
      </c>
    </row>
    <row r="346" ht="24" spans="1:14">
      <c r="A346" s="66"/>
      <c r="B346" s="49" t="s">
        <v>1448</v>
      </c>
      <c r="C346" s="49" t="s">
        <v>1449</v>
      </c>
      <c r="D346" s="49" t="s">
        <v>840</v>
      </c>
      <c r="E346" s="49" t="s">
        <v>1433</v>
      </c>
      <c r="F346" s="49">
        <v>1.11</v>
      </c>
      <c r="G346" s="49" t="s">
        <v>405</v>
      </c>
      <c r="H346" s="49" t="s">
        <v>406</v>
      </c>
      <c r="I346" s="49" t="s">
        <v>1450</v>
      </c>
      <c r="J346" s="49" t="s">
        <v>186</v>
      </c>
      <c r="K346" s="49" t="s">
        <v>1256</v>
      </c>
      <c r="L346" s="49" t="s">
        <v>1438</v>
      </c>
      <c r="M346" s="49" t="s">
        <v>1451</v>
      </c>
      <c r="N346" s="49" t="s">
        <v>85</v>
      </c>
    </row>
    <row r="347" ht="24" spans="1:14">
      <c r="A347" s="66" t="s">
        <v>1452</v>
      </c>
      <c r="B347" s="49" t="s">
        <v>1453</v>
      </c>
      <c r="C347" s="76" t="s">
        <v>1454</v>
      </c>
      <c r="D347" s="49" t="s">
        <v>1436</v>
      </c>
      <c r="E347" s="49" t="s">
        <v>1431</v>
      </c>
      <c r="F347" s="49">
        <v>1.49</v>
      </c>
      <c r="G347" s="49" t="s">
        <v>405</v>
      </c>
      <c r="H347" s="49" t="s">
        <v>406</v>
      </c>
      <c r="I347" s="49" t="s">
        <v>1437</v>
      </c>
      <c r="J347" s="49" t="s">
        <v>1142</v>
      </c>
      <c r="K347" s="49" t="s">
        <v>1224</v>
      </c>
      <c r="L347" s="49" t="s">
        <v>1438</v>
      </c>
      <c r="M347" s="49" t="s">
        <v>1439</v>
      </c>
      <c r="N347" s="49" t="s">
        <v>1226</v>
      </c>
    </row>
    <row r="348" ht="24" spans="1:14">
      <c r="A348" s="66" t="s">
        <v>1455</v>
      </c>
      <c r="B348" s="49" t="s">
        <v>1456</v>
      </c>
      <c r="C348" s="76" t="s">
        <v>1457</v>
      </c>
      <c r="D348" s="49" t="s">
        <v>1431</v>
      </c>
      <c r="E348" s="49" t="s">
        <v>1458</v>
      </c>
      <c r="F348" s="49">
        <v>1.04</v>
      </c>
      <c r="G348" s="49" t="s">
        <v>405</v>
      </c>
      <c r="H348" s="49" t="s">
        <v>406</v>
      </c>
      <c r="I348" s="49" t="s">
        <v>1437</v>
      </c>
      <c r="J348" s="49" t="s">
        <v>1142</v>
      </c>
      <c r="K348" s="49" t="s">
        <v>1224</v>
      </c>
      <c r="L348" s="49" t="s">
        <v>1438</v>
      </c>
      <c r="M348" s="49" t="s">
        <v>1439</v>
      </c>
      <c r="N348" s="49" t="s">
        <v>1226</v>
      </c>
    </row>
    <row r="349" ht="24" spans="1:14">
      <c r="A349" s="66" t="s">
        <v>1459</v>
      </c>
      <c r="B349" s="49" t="s">
        <v>1460</v>
      </c>
      <c r="C349" s="76" t="s">
        <v>1432</v>
      </c>
      <c r="D349" s="49" t="s">
        <v>1223</v>
      </c>
      <c r="E349" s="49" t="s">
        <v>1461</v>
      </c>
      <c r="F349" s="49">
        <v>6.4</v>
      </c>
      <c r="G349" s="49" t="s">
        <v>405</v>
      </c>
      <c r="H349" s="49" t="s">
        <v>406</v>
      </c>
      <c r="I349" s="47" t="s">
        <v>78</v>
      </c>
      <c r="J349" s="47" t="s">
        <v>78</v>
      </c>
      <c r="K349" s="47" t="s">
        <v>78</v>
      </c>
      <c r="L349" s="47" t="s">
        <v>78</v>
      </c>
      <c r="M349" s="47" t="s">
        <v>78</v>
      </c>
      <c r="N349" s="47" t="s">
        <v>78</v>
      </c>
    </row>
    <row r="350" ht="24" spans="1:14">
      <c r="A350" s="66"/>
      <c r="B350" s="49" t="s">
        <v>1462</v>
      </c>
      <c r="C350" s="49" t="s">
        <v>1463</v>
      </c>
      <c r="D350" s="49" t="s">
        <v>1223</v>
      </c>
      <c r="E350" s="49" t="s">
        <v>1464</v>
      </c>
      <c r="F350" s="49">
        <v>0.71</v>
      </c>
      <c r="G350" s="49" t="s">
        <v>405</v>
      </c>
      <c r="H350" s="49" t="s">
        <v>406</v>
      </c>
      <c r="I350" s="49" t="s">
        <v>1437</v>
      </c>
      <c r="J350" s="49" t="s">
        <v>1142</v>
      </c>
      <c r="K350" s="49" t="s">
        <v>1224</v>
      </c>
      <c r="L350" s="49" t="s">
        <v>1438</v>
      </c>
      <c r="M350" s="49" t="s">
        <v>1439</v>
      </c>
      <c r="N350" s="49" t="s">
        <v>1226</v>
      </c>
    </row>
    <row r="351" ht="24" spans="1:14">
      <c r="A351" s="66"/>
      <c r="B351" s="49" t="s">
        <v>1465</v>
      </c>
      <c r="C351" s="49" t="s">
        <v>1466</v>
      </c>
      <c r="D351" s="49" t="s">
        <v>1464</v>
      </c>
      <c r="E351" s="49" t="s">
        <v>1467</v>
      </c>
      <c r="F351" s="49">
        <v>4.05</v>
      </c>
      <c r="G351" s="49" t="s">
        <v>405</v>
      </c>
      <c r="H351" s="49" t="s">
        <v>406</v>
      </c>
      <c r="I351" s="49" t="s">
        <v>1450</v>
      </c>
      <c r="J351" s="49" t="s">
        <v>186</v>
      </c>
      <c r="K351" s="49" t="s">
        <v>1468</v>
      </c>
      <c r="L351" s="49" t="s">
        <v>83</v>
      </c>
      <c r="M351" s="49" t="s">
        <v>1469</v>
      </c>
      <c r="N351" s="49" t="s">
        <v>85</v>
      </c>
    </row>
    <row r="352" ht="24" spans="1:14">
      <c r="A352" s="66"/>
      <c r="B352" s="49" t="s">
        <v>1470</v>
      </c>
      <c r="C352" s="49" t="s">
        <v>1471</v>
      </c>
      <c r="D352" s="49" t="s">
        <v>1467</v>
      </c>
      <c r="E352" s="49" t="s">
        <v>1472</v>
      </c>
      <c r="F352" s="49">
        <v>1.53</v>
      </c>
      <c r="G352" s="49" t="s">
        <v>405</v>
      </c>
      <c r="H352" s="49" t="s">
        <v>406</v>
      </c>
      <c r="I352" s="49" t="s">
        <v>1473</v>
      </c>
      <c r="J352" s="49" t="s">
        <v>178</v>
      </c>
      <c r="K352" s="49" t="s">
        <v>1241</v>
      </c>
      <c r="L352" s="49" t="s">
        <v>83</v>
      </c>
      <c r="M352" s="49" t="s">
        <v>1242</v>
      </c>
      <c r="N352" s="49" t="s">
        <v>85</v>
      </c>
    </row>
    <row r="353" ht="24" spans="1:14">
      <c r="A353" s="66"/>
      <c r="B353" s="49" t="s">
        <v>1474</v>
      </c>
      <c r="C353" s="49" t="s">
        <v>1475</v>
      </c>
      <c r="D353" s="49" t="s">
        <v>1476</v>
      </c>
      <c r="E353" s="49" t="s">
        <v>1464</v>
      </c>
      <c r="F353" s="49">
        <v>2.41</v>
      </c>
      <c r="G353" s="49" t="s">
        <v>405</v>
      </c>
      <c r="H353" s="49" t="s">
        <v>406</v>
      </c>
      <c r="I353" s="49" t="s">
        <v>1477</v>
      </c>
      <c r="J353" s="49" t="s">
        <v>169</v>
      </c>
      <c r="K353" s="49" t="s">
        <v>1230</v>
      </c>
      <c r="L353" s="49" t="s">
        <v>83</v>
      </c>
      <c r="M353" s="49" t="s">
        <v>1478</v>
      </c>
      <c r="N353" s="49" t="s">
        <v>91</v>
      </c>
    </row>
    <row r="354" ht="24" spans="1:14">
      <c r="A354" s="66"/>
      <c r="B354" s="49" t="s">
        <v>1479</v>
      </c>
      <c r="C354" s="49" t="s">
        <v>1480</v>
      </c>
      <c r="D354" s="49" t="s">
        <v>1467</v>
      </c>
      <c r="E354" s="49" t="s">
        <v>1472</v>
      </c>
      <c r="F354" s="49">
        <v>3.88</v>
      </c>
      <c r="G354" s="49" t="s">
        <v>405</v>
      </c>
      <c r="H354" s="49" t="s">
        <v>406</v>
      </c>
      <c r="I354" s="49" t="s">
        <v>1477</v>
      </c>
      <c r="J354" s="49" t="s">
        <v>169</v>
      </c>
      <c r="K354" s="49" t="s">
        <v>1235</v>
      </c>
      <c r="L354" s="49" t="s">
        <v>83</v>
      </c>
      <c r="M354" s="49" t="s">
        <v>1236</v>
      </c>
      <c r="N354" s="49" t="s">
        <v>85</v>
      </c>
    </row>
    <row r="355" ht="24" spans="1:14">
      <c r="A355" s="66" t="s">
        <v>1481</v>
      </c>
      <c r="B355" s="49" t="s">
        <v>1482</v>
      </c>
      <c r="C355" s="76" t="s">
        <v>1483</v>
      </c>
      <c r="D355" s="49" t="s">
        <v>1432</v>
      </c>
      <c r="E355" s="49" t="s">
        <v>1484</v>
      </c>
      <c r="F355" s="49">
        <v>4.21</v>
      </c>
      <c r="G355" s="49" t="s">
        <v>405</v>
      </c>
      <c r="H355" s="49" t="s">
        <v>406</v>
      </c>
      <c r="I355" s="47" t="s">
        <v>78</v>
      </c>
      <c r="J355" s="47" t="s">
        <v>78</v>
      </c>
      <c r="K355" s="49" t="s">
        <v>1060</v>
      </c>
      <c r="L355" s="49" t="s">
        <v>1060</v>
      </c>
      <c r="M355" s="49"/>
      <c r="N355" s="49"/>
    </row>
    <row r="356" ht="24" spans="1:14">
      <c r="A356" s="66"/>
      <c r="B356" s="49" t="s">
        <v>1485</v>
      </c>
      <c r="C356" s="49" t="s">
        <v>1486</v>
      </c>
      <c r="D356" s="49" t="s">
        <v>1432</v>
      </c>
      <c r="E356" s="49" t="s">
        <v>1487</v>
      </c>
      <c r="F356" s="49">
        <v>2.1</v>
      </c>
      <c r="G356" s="49" t="s">
        <v>405</v>
      </c>
      <c r="H356" s="49" t="s">
        <v>406</v>
      </c>
      <c r="I356" s="49" t="s">
        <v>1450</v>
      </c>
      <c r="J356" s="49" t="s">
        <v>186</v>
      </c>
      <c r="K356" s="49" t="s">
        <v>1468</v>
      </c>
      <c r="L356" s="49" t="s">
        <v>83</v>
      </c>
      <c r="M356" s="49" t="s">
        <v>1469</v>
      </c>
      <c r="N356" s="49" t="s">
        <v>85</v>
      </c>
    </row>
    <row r="357" ht="24" spans="1:14">
      <c r="A357" s="66"/>
      <c r="B357" s="49" t="s">
        <v>1488</v>
      </c>
      <c r="C357" s="49" t="s">
        <v>1489</v>
      </c>
      <c r="D357" s="49" t="s">
        <v>1487</v>
      </c>
      <c r="E357" s="49" t="s">
        <v>840</v>
      </c>
      <c r="F357" s="49">
        <v>1.7</v>
      </c>
      <c r="G357" s="49" t="s">
        <v>405</v>
      </c>
      <c r="H357" s="49" t="s">
        <v>406</v>
      </c>
      <c r="I357" s="49" t="s">
        <v>1220</v>
      </c>
      <c r="J357" s="49" t="s">
        <v>77</v>
      </c>
      <c r="K357" s="49" t="s">
        <v>1490</v>
      </c>
      <c r="L357" s="49" t="s">
        <v>385</v>
      </c>
      <c r="M357" s="49" t="s">
        <v>1491</v>
      </c>
      <c r="N357" s="49" t="s">
        <v>1237</v>
      </c>
    </row>
    <row r="358" ht="24" spans="1:14">
      <c r="A358" s="66"/>
      <c r="B358" s="49" t="s">
        <v>1492</v>
      </c>
      <c r="C358" s="49" t="s">
        <v>1493</v>
      </c>
      <c r="D358" s="49" t="s">
        <v>840</v>
      </c>
      <c r="E358" s="49" t="s">
        <v>1484</v>
      </c>
      <c r="F358" s="49">
        <v>0.41</v>
      </c>
      <c r="G358" s="49" t="s">
        <v>405</v>
      </c>
      <c r="H358" s="49" t="s">
        <v>406</v>
      </c>
      <c r="I358" s="49" t="s">
        <v>1473</v>
      </c>
      <c r="J358" s="49" t="s">
        <v>178</v>
      </c>
      <c r="K358" s="49" t="s">
        <v>1494</v>
      </c>
      <c r="L358" s="49" t="s">
        <v>83</v>
      </c>
      <c r="M358" s="49" t="s">
        <v>1495</v>
      </c>
      <c r="N358" s="49" t="s">
        <v>85</v>
      </c>
    </row>
    <row r="359" ht="24" spans="1:14">
      <c r="A359" s="66" t="s">
        <v>1496</v>
      </c>
      <c r="B359" s="49" t="s">
        <v>1497</v>
      </c>
      <c r="C359" s="76" t="s">
        <v>1498</v>
      </c>
      <c r="D359" s="49" t="s">
        <v>1499</v>
      </c>
      <c r="E359" s="49" t="s">
        <v>1265</v>
      </c>
      <c r="F359" s="49">
        <v>1.65</v>
      </c>
      <c r="G359" s="49" t="s">
        <v>405</v>
      </c>
      <c r="H359" s="49" t="s">
        <v>406</v>
      </c>
      <c r="I359" s="49" t="s">
        <v>1450</v>
      </c>
      <c r="J359" s="49" t="s">
        <v>186</v>
      </c>
      <c r="K359" s="49" t="s">
        <v>1256</v>
      </c>
      <c r="L359" s="49" t="s">
        <v>83</v>
      </c>
      <c r="M359" s="49" t="s">
        <v>1451</v>
      </c>
      <c r="N359" s="49" t="s">
        <v>1237</v>
      </c>
    </row>
    <row r="360" ht="24" spans="1:14">
      <c r="A360" s="66" t="s">
        <v>1500</v>
      </c>
      <c r="B360" s="49" t="s">
        <v>1501</v>
      </c>
      <c r="C360" s="76" t="s">
        <v>1502</v>
      </c>
      <c r="D360" s="49" t="s">
        <v>1503</v>
      </c>
      <c r="E360" s="49" t="s">
        <v>1504</v>
      </c>
      <c r="F360" s="49">
        <v>1.35</v>
      </c>
      <c r="G360" s="49" t="s">
        <v>405</v>
      </c>
      <c r="H360" s="49" t="s">
        <v>406</v>
      </c>
      <c r="I360" s="49" t="s">
        <v>1450</v>
      </c>
      <c r="J360" s="49" t="s">
        <v>186</v>
      </c>
      <c r="K360" s="49" t="s">
        <v>1256</v>
      </c>
      <c r="L360" s="49" t="s">
        <v>83</v>
      </c>
      <c r="M360" s="49" t="s">
        <v>1451</v>
      </c>
      <c r="N360" s="49" t="s">
        <v>1237</v>
      </c>
    </row>
    <row r="361" ht="24" spans="1:14">
      <c r="A361" s="66" t="s">
        <v>1505</v>
      </c>
      <c r="B361" s="49" t="s">
        <v>1506</v>
      </c>
      <c r="C361" s="76" t="s">
        <v>1507</v>
      </c>
      <c r="D361" s="49" t="s">
        <v>1483</v>
      </c>
      <c r="E361" s="49" t="s">
        <v>1508</v>
      </c>
      <c r="F361" s="49">
        <v>1.63</v>
      </c>
      <c r="G361" s="49" t="s">
        <v>405</v>
      </c>
      <c r="H361" s="49" t="s">
        <v>406</v>
      </c>
      <c r="I361" s="49" t="s">
        <v>1220</v>
      </c>
      <c r="J361" s="49" t="s">
        <v>77</v>
      </c>
      <c r="K361" s="49" t="s">
        <v>1490</v>
      </c>
      <c r="L361" s="49" t="s">
        <v>385</v>
      </c>
      <c r="M361" s="49" t="s">
        <v>1491</v>
      </c>
      <c r="N361" s="49" t="s">
        <v>1237</v>
      </c>
    </row>
    <row r="362" ht="24" spans="1:14">
      <c r="A362" s="66"/>
      <c r="B362" s="49" t="s">
        <v>1509</v>
      </c>
      <c r="C362" s="49" t="s">
        <v>1510</v>
      </c>
      <c r="D362" s="49" t="s">
        <v>1483</v>
      </c>
      <c r="E362" s="49" t="s">
        <v>1508</v>
      </c>
      <c r="F362" s="49">
        <v>1.09</v>
      </c>
      <c r="G362" s="49" t="s">
        <v>405</v>
      </c>
      <c r="H362" s="49" t="s">
        <v>406</v>
      </c>
      <c r="I362" s="49" t="s">
        <v>1220</v>
      </c>
      <c r="J362" s="49" t="s">
        <v>77</v>
      </c>
      <c r="K362" s="49" t="s">
        <v>1490</v>
      </c>
      <c r="L362" s="49" t="s">
        <v>385</v>
      </c>
      <c r="M362" s="49" t="s">
        <v>1491</v>
      </c>
      <c r="N362" s="49" t="s">
        <v>1237</v>
      </c>
    </row>
    <row r="363" ht="24" spans="1:14">
      <c r="A363" s="66"/>
      <c r="B363" s="49" t="s">
        <v>1511</v>
      </c>
      <c r="C363" s="49" t="s">
        <v>1512</v>
      </c>
      <c r="D363" s="49" t="s">
        <v>1513</v>
      </c>
      <c r="E363" s="49" t="s">
        <v>1508</v>
      </c>
      <c r="F363" s="49">
        <v>0.54</v>
      </c>
      <c r="G363" s="49" t="s">
        <v>405</v>
      </c>
      <c r="H363" s="49" t="s">
        <v>406</v>
      </c>
      <c r="I363" s="49" t="s">
        <v>1220</v>
      </c>
      <c r="J363" s="49" t="s">
        <v>77</v>
      </c>
      <c r="K363" s="49" t="s">
        <v>1490</v>
      </c>
      <c r="L363" s="49" t="s">
        <v>385</v>
      </c>
      <c r="M363" s="49" t="s">
        <v>1491</v>
      </c>
      <c r="N363" s="49" t="s">
        <v>1237</v>
      </c>
    </row>
    <row r="364" ht="24" spans="1:14">
      <c r="A364" s="66" t="s">
        <v>1514</v>
      </c>
      <c r="B364" s="49" t="s">
        <v>1515</v>
      </c>
      <c r="C364" s="76" t="s">
        <v>1516</v>
      </c>
      <c r="D364" s="68" t="s">
        <v>1517</v>
      </c>
      <c r="E364" s="68" t="s">
        <v>1518</v>
      </c>
      <c r="F364" s="49">
        <v>1.79</v>
      </c>
      <c r="G364" s="49" t="s">
        <v>405</v>
      </c>
      <c r="H364" s="49" t="s">
        <v>406</v>
      </c>
      <c r="I364" s="49" t="s">
        <v>1519</v>
      </c>
      <c r="J364" s="49" t="s">
        <v>158</v>
      </c>
      <c r="K364" s="49" t="s">
        <v>1268</v>
      </c>
      <c r="L364" s="49" t="s">
        <v>385</v>
      </c>
      <c r="M364" s="49" t="s">
        <v>1270</v>
      </c>
      <c r="N364" s="49" t="s">
        <v>85</v>
      </c>
    </row>
    <row r="365" ht="24" spans="1:14">
      <c r="A365" s="66" t="s">
        <v>1520</v>
      </c>
      <c r="B365" s="49" t="s">
        <v>1521</v>
      </c>
      <c r="C365" s="76" t="s">
        <v>1522</v>
      </c>
      <c r="D365" s="47" t="s">
        <v>1484</v>
      </c>
      <c r="E365" s="47" t="s">
        <v>1523</v>
      </c>
      <c r="F365" s="49">
        <v>2.2</v>
      </c>
      <c r="G365" s="49" t="s">
        <v>405</v>
      </c>
      <c r="H365" s="49" t="s">
        <v>406</v>
      </c>
      <c r="I365" s="49" t="s">
        <v>1220</v>
      </c>
      <c r="J365" s="49" t="s">
        <v>77</v>
      </c>
      <c r="K365" s="49" t="s">
        <v>1494</v>
      </c>
      <c r="L365" s="49" t="s">
        <v>83</v>
      </c>
      <c r="M365" s="49" t="s">
        <v>1495</v>
      </c>
      <c r="N365" s="49" t="s">
        <v>85</v>
      </c>
    </row>
    <row r="366" ht="24" spans="1:14">
      <c r="A366" s="66"/>
      <c r="B366" s="49" t="s">
        <v>1524</v>
      </c>
      <c r="C366" s="75" t="s">
        <v>1525</v>
      </c>
      <c r="D366" s="47" t="s">
        <v>1523</v>
      </c>
      <c r="E366" s="47" t="s">
        <v>1526</v>
      </c>
      <c r="F366" s="49">
        <v>1.09</v>
      </c>
      <c r="G366" s="49" t="s">
        <v>405</v>
      </c>
      <c r="H366" s="49" t="s">
        <v>406</v>
      </c>
      <c r="I366" s="49" t="s">
        <v>1473</v>
      </c>
      <c r="J366" s="49" t="s">
        <v>178</v>
      </c>
      <c r="K366" s="49" t="s">
        <v>1494</v>
      </c>
      <c r="L366" s="49" t="s">
        <v>83</v>
      </c>
      <c r="M366" s="49" t="s">
        <v>1495</v>
      </c>
      <c r="N366" s="49" t="s">
        <v>85</v>
      </c>
    </row>
    <row r="367" ht="24" spans="1:14">
      <c r="A367" s="66"/>
      <c r="B367" s="49" t="s">
        <v>1527</v>
      </c>
      <c r="C367" s="75" t="s">
        <v>1528</v>
      </c>
      <c r="D367" s="47" t="s">
        <v>1526</v>
      </c>
      <c r="E367" s="47" t="s">
        <v>1529</v>
      </c>
      <c r="F367" s="49">
        <v>1.11</v>
      </c>
      <c r="G367" s="49" t="s">
        <v>405</v>
      </c>
      <c r="H367" s="49" t="s">
        <v>406</v>
      </c>
      <c r="I367" s="49" t="s">
        <v>1473</v>
      </c>
      <c r="J367" s="49" t="s">
        <v>178</v>
      </c>
      <c r="K367" s="49" t="s">
        <v>1494</v>
      </c>
      <c r="L367" s="49" t="s">
        <v>83</v>
      </c>
      <c r="M367" s="49" t="s">
        <v>1495</v>
      </c>
      <c r="N367" s="49" t="s">
        <v>85</v>
      </c>
    </row>
    <row r="368" ht="24" spans="1:14">
      <c r="A368" s="66"/>
      <c r="B368" s="49" t="s">
        <v>1530</v>
      </c>
      <c r="C368" s="75" t="s">
        <v>1531</v>
      </c>
      <c r="D368" s="47" t="s">
        <v>1523</v>
      </c>
      <c r="E368" s="47" t="s">
        <v>1532</v>
      </c>
      <c r="F368" s="49">
        <v>0.97</v>
      </c>
      <c r="G368" s="49" t="s">
        <v>405</v>
      </c>
      <c r="H368" s="49" t="s">
        <v>406</v>
      </c>
      <c r="I368" s="49" t="s">
        <v>1473</v>
      </c>
      <c r="J368" s="49" t="s">
        <v>178</v>
      </c>
      <c r="K368" s="49" t="s">
        <v>1494</v>
      </c>
      <c r="L368" s="49" t="s">
        <v>83</v>
      </c>
      <c r="M368" s="49" t="s">
        <v>1495</v>
      </c>
      <c r="N368" s="49" t="s">
        <v>85</v>
      </c>
    </row>
    <row r="369" ht="24" spans="1:14">
      <c r="A369" s="66"/>
      <c r="B369" s="49" t="s">
        <v>1533</v>
      </c>
      <c r="C369" s="75" t="s">
        <v>1534</v>
      </c>
      <c r="D369" s="47" t="s">
        <v>1532</v>
      </c>
      <c r="E369" s="47" t="s">
        <v>1535</v>
      </c>
      <c r="F369" s="49">
        <v>0.4</v>
      </c>
      <c r="G369" s="49" t="s">
        <v>405</v>
      </c>
      <c r="H369" s="49" t="s">
        <v>406</v>
      </c>
      <c r="I369" s="49" t="s">
        <v>1473</v>
      </c>
      <c r="J369" s="49" t="s">
        <v>178</v>
      </c>
      <c r="K369" s="49" t="s">
        <v>1494</v>
      </c>
      <c r="L369" s="49" t="s">
        <v>83</v>
      </c>
      <c r="M369" s="49" t="s">
        <v>1495</v>
      </c>
      <c r="N369" s="49" t="s">
        <v>85</v>
      </c>
    </row>
    <row r="370" ht="24" spans="1:14">
      <c r="A370" s="66"/>
      <c r="B370" s="49" t="s">
        <v>1536</v>
      </c>
      <c r="C370" s="75" t="s">
        <v>1537</v>
      </c>
      <c r="D370" s="47" t="s">
        <v>1535</v>
      </c>
      <c r="E370" s="47" t="s">
        <v>1529</v>
      </c>
      <c r="F370" s="49">
        <v>0.83</v>
      </c>
      <c r="G370" s="49" t="s">
        <v>405</v>
      </c>
      <c r="H370" s="49" t="s">
        <v>406</v>
      </c>
      <c r="I370" s="49" t="s">
        <v>1473</v>
      </c>
      <c r="J370" s="49" t="s">
        <v>178</v>
      </c>
      <c r="K370" s="49" t="s">
        <v>1494</v>
      </c>
      <c r="L370" s="49" t="s">
        <v>83</v>
      </c>
      <c r="M370" s="49" t="s">
        <v>1495</v>
      </c>
      <c r="N370" s="49" t="s">
        <v>85</v>
      </c>
    </row>
    <row r="371" ht="24" spans="1:14">
      <c r="A371" s="66" t="s">
        <v>1538</v>
      </c>
      <c r="B371" s="49" t="s">
        <v>1539</v>
      </c>
      <c r="C371" s="76" t="s">
        <v>1540</v>
      </c>
      <c r="D371" s="47" t="s">
        <v>1522</v>
      </c>
      <c r="E371" s="47" t="s">
        <v>1240</v>
      </c>
      <c r="F371" s="49">
        <v>3.24</v>
      </c>
      <c r="G371" s="49" t="s">
        <v>405</v>
      </c>
      <c r="H371" s="49" t="s">
        <v>406</v>
      </c>
      <c r="I371" s="47" t="s">
        <v>78</v>
      </c>
      <c r="J371" s="47" t="s">
        <v>78</v>
      </c>
      <c r="K371" s="47" t="s">
        <v>78</v>
      </c>
      <c r="L371" s="47" t="s">
        <v>78</v>
      </c>
      <c r="M371" s="47" t="s">
        <v>78</v>
      </c>
      <c r="N371" s="47" t="s">
        <v>78</v>
      </c>
    </row>
    <row r="372" ht="24" spans="1:14">
      <c r="A372" s="66"/>
      <c r="B372" s="49" t="s">
        <v>1541</v>
      </c>
      <c r="C372" s="75" t="s">
        <v>1542</v>
      </c>
      <c r="D372" s="47" t="s">
        <v>1522</v>
      </c>
      <c r="E372" s="47" t="s">
        <v>1543</v>
      </c>
      <c r="F372" s="49">
        <v>3.24</v>
      </c>
      <c r="G372" s="49" t="s">
        <v>405</v>
      </c>
      <c r="H372" s="49" t="s">
        <v>406</v>
      </c>
      <c r="I372" s="49" t="s">
        <v>1473</v>
      </c>
      <c r="J372" s="49" t="s">
        <v>178</v>
      </c>
      <c r="K372" s="49" t="s">
        <v>1494</v>
      </c>
      <c r="L372" s="49" t="s">
        <v>83</v>
      </c>
      <c r="M372" s="49" t="s">
        <v>1495</v>
      </c>
      <c r="N372" s="49" t="s">
        <v>85</v>
      </c>
    </row>
    <row r="373" ht="24" spans="1:14">
      <c r="A373" s="66"/>
      <c r="B373" s="49" t="s">
        <v>1544</v>
      </c>
      <c r="C373" s="75" t="s">
        <v>1545</v>
      </c>
      <c r="D373" s="47" t="s">
        <v>1543</v>
      </c>
      <c r="E373" s="47" t="s">
        <v>1240</v>
      </c>
      <c r="F373" s="49">
        <v>3.24</v>
      </c>
      <c r="G373" s="49" t="s">
        <v>405</v>
      </c>
      <c r="H373" s="49" t="s">
        <v>406</v>
      </c>
      <c r="I373" s="49" t="s">
        <v>1519</v>
      </c>
      <c r="J373" s="49" t="s">
        <v>158</v>
      </c>
      <c r="K373" s="49" t="s">
        <v>1246</v>
      </c>
      <c r="L373" s="49" t="s">
        <v>1438</v>
      </c>
      <c r="M373" s="49" t="s">
        <v>1369</v>
      </c>
      <c r="N373" s="49" t="s">
        <v>91</v>
      </c>
    </row>
    <row r="374" ht="24" spans="1:14">
      <c r="A374" s="66" t="s">
        <v>1546</v>
      </c>
      <c r="B374" s="49" t="s">
        <v>1547</v>
      </c>
      <c r="C374" s="76" t="s">
        <v>1543</v>
      </c>
      <c r="D374" s="47" t="s">
        <v>1540</v>
      </c>
      <c r="E374" s="47" t="s">
        <v>1548</v>
      </c>
      <c r="F374" s="49">
        <v>1.25</v>
      </c>
      <c r="G374" s="49" t="s">
        <v>405</v>
      </c>
      <c r="H374" s="49" t="s">
        <v>406</v>
      </c>
      <c r="I374" s="49" t="s">
        <v>1519</v>
      </c>
      <c r="J374" s="49" t="s">
        <v>158</v>
      </c>
      <c r="K374" s="49" t="s">
        <v>1246</v>
      </c>
      <c r="L374" s="49" t="s">
        <v>1438</v>
      </c>
      <c r="M374" s="49" t="s">
        <v>1369</v>
      </c>
      <c r="N374" s="49" t="s">
        <v>91</v>
      </c>
    </row>
    <row r="375" ht="24" spans="1:14">
      <c r="A375" s="66" t="s">
        <v>1549</v>
      </c>
      <c r="B375" s="49" t="s">
        <v>1550</v>
      </c>
      <c r="C375" s="76" t="s">
        <v>1551</v>
      </c>
      <c r="D375" s="47" t="s">
        <v>1522</v>
      </c>
      <c r="E375" s="47" t="s">
        <v>1552</v>
      </c>
      <c r="F375" s="49">
        <v>4.52</v>
      </c>
      <c r="G375" s="49" t="s">
        <v>405</v>
      </c>
      <c r="H375" s="49" t="s">
        <v>406</v>
      </c>
      <c r="I375" s="49" t="s">
        <v>1519</v>
      </c>
      <c r="J375" s="49" t="s">
        <v>158</v>
      </c>
      <c r="K375" s="49" t="s">
        <v>1246</v>
      </c>
      <c r="L375" s="49" t="s">
        <v>1438</v>
      </c>
      <c r="M375" s="49" t="s">
        <v>1369</v>
      </c>
      <c r="N375" s="49" t="s">
        <v>91</v>
      </c>
    </row>
    <row r="376" ht="24" spans="1:14">
      <c r="A376" s="66" t="s">
        <v>1553</v>
      </c>
      <c r="B376" s="49" t="s">
        <v>1554</v>
      </c>
      <c r="C376" s="76" t="s">
        <v>1484</v>
      </c>
      <c r="D376" s="47" t="s">
        <v>1245</v>
      </c>
      <c r="E376" s="47" t="s">
        <v>1555</v>
      </c>
      <c r="F376" s="49">
        <v>3.02</v>
      </c>
      <c r="G376" s="49" t="s">
        <v>405</v>
      </c>
      <c r="H376" s="49" t="s">
        <v>406</v>
      </c>
      <c r="I376" s="49" t="s">
        <v>1473</v>
      </c>
      <c r="J376" s="49" t="s">
        <v>178</v>
      </c>
      <c r="K376" s="49" t="s">
        <v>1241</v>
      </c>
      <c r="L376" s="49" t="s">
        <v>83</v>
      </c>
      <c r="M376" s="49" t="s">
        <v>1242</v>
      </c>
      <c r="N376" s="49" t="s">
        <v>85</v>
      </c>
    </row>
    <row r="377" ht="24" spans="1:14">
      <c r="A377" s="66"/>
      <c r="B377" s="49" t="s">
        <v>1556</v>
      </c>
      <c r="C377" s="47" t="s">
        <v>1557</v>
      </c>
      <c r="D377" s="47" t="s">
        <v>1245</v>
      </c>
      <c r="E377" s="47" t="s">
        <v>1558</v>
      </c>
      <c r="F377" s="49">
        <v>0.55</v>
      </c>
      <c r="G377" s="49" t="s">
        <v>405</v>
      </c>
      <c r="H377" s="49" t="s">
        <v>406</v>
      </c>
      <c r="I377" s="49" t="s">
        <v>1473</v>
      </c>
      <c r="J377" s="49" t="s">
        <v>178</v>
      </c>
      <c r="K377" s="49" t="s">
        <v>1241</v>
      </c>
      <c r="L377" s="49" t="s">
        <v>83</v>
      </c>
      <c r="M377" s="49" t="s">
        <v>1242</v>
      </c>
      <c r="N377" s="49" t="s">
        <v>85</v>
      </c>
    </row>
    <row r="378" ht="24" spans="1:14">
      <c r="A378" s="66"/>
      <c r="B378" s="49" t="s">
        <v>1559</v>
      </c>
      <c r="C378" s="47" t="s">
        <v>1560</v>
      </c>
      <c r="D378" s="47" t="s">
        <v>1558</v>
      </c>
      <c r="E378" s="47" t="s">
        <v>1535</v>
      </c>
      <c r="F378" s="49">
        <v>0.55</v>
      </c>
      <c r="G378" s="49" t="s">
        <v>405</v>
      </c>
      <c r="H378" s="49" t="s">
        <v>406</v>
      </c>
      <c r="I378" s="49" t="s">
        <v>1220</v>
      </c>
      <c r="J378" s="49" t="s">
        <v>77</v>
      </c>
      <c r="K378" s="49" t="s">
        <v>1241</v>
      </c>
      <c r="L378" s="49" t="s">
        <v>83</v>
      </c>
      <c r="M378" s="49" t="s">
        <v>1242</v>
      </c>
      <c r="N378" s="49" t="s">
        <v>85</v>
      </c>
    </row>
    <row r="379" ht="24" spans="1:14">
      <c r="A379" s="66"/>
      <c r="B379" s="49" t="s">
        <v>1561</v>
      </c>
      <c r="C379" s="47" t="s">
        <v>1562</v>
      </c>
      <c r="D379" s="47" t="s">
        <v>1555</v>
      </c>
      <c r="E379" s="47" t="s">
        <v>1245</v>
      </c>
      <c r="F379" s="49">
        <v>2.47</v>
      </c>
      <c r="G379" s="49" t="s">
        <v>405</v>
      </c>
      <c r="H379" s="49" t="s">
        <v>406</v>
      </c>
      <c r="I379" s="49" t="s">
        <v>1473</v>
      </c>
      <c r="J379" s="49" t="s">
        <v>178</v>
      </c>
      <c r="K379" s="49" t="s">
        <v>1241</v>
      </c>
      <c r="L379" s="49" t="s">
        <v>83</v>
      </c>
      <c r="M379" s="49" t="s">
        <v>1242</v>
      </c>
      <c r="N379" s="49" t="s">
        <v>85</v>
      </c>
    </row>
    <row r="380" ht="24" spans="1:14">
      <c r="A380" s="66" t="s">
        <v>1563</v>
      </c>
      <c r="B380" s="49" t="s">
        <v>1564</v>
      </c>
      <c r="C380" s="76" t="s">
        <v>1565</v>
      </c>
      <c r="D380" s="68" t="s">
        <v>1484</v>
      </c>
      <c r="E380" s="68" t="s">
        <v>1566</v>
      </c>
      <c r="F380" s="49">
        <v>1.33</v>
      </c>
      <c r="G380" s="49" t="s">
        <v>405</v>
      </c>
      <c r="H380" s="49" t="s">
        <v>406</v>
      </c>
      <c r="I380" s="49" t="s">
        <v>1473</v>
      </c>
      <c r="J380" s="49" t="s">
        <v>178</v>
      </c>
      <c r="K380" s="49" t="s">
        <v>1241</v>
      </c>
      <c r="L380" s="49" t="s">
        <v>83</v>
      </c>
      <c r="M380" s="49" t="s">
        <v>1242</v>
      </c>
      <c r="N380" s="49" t="s">
        <v>85</v>
      </c>
    </row>
    <row r="381" ht="24" spans="1:14">
      <c r="A381" s="66" t="s">
        <v>1567</v>
      </c>
      <c r="B381" s="49" t="s">
        <v>1568</v>
      </c>
      <c r="C381" s="76" t="s">
        <v>906</v>
      </c>
      <c r="D381" s="68" t="s">
        <v>1569</v>
      </c>
      <c r="E381" s="68" t="s">
        <v>1570</v>
      </c>
      <c r="F381" s="50">
        <v>1.76</v>
      </c>
      <c r="G381" s="49" t="s">
        <v>405</v>
      </c>
      <c r="H381" s="49" t="s">
        <v>406</v>
      </c>
      <c r="I381" s="49" t="s">
        <v>1571</v>
      </c>
      <c r="J381" s="49" t="s">
        <v>169</v>
      </c>
      <c r="K381" s="49" t="s">
        <v>1275</v>
      </c>
      <c r="L381" s="49" t="s">
        <v>1438</v>
      </c>
      <c r="M381" s="49" t="s">
        <v>1572</v>
      </c>
      <c r="N381" s="49" t="s">
        <v>91</v>
      </c>
    </row>
    <row r="382" ht="24" spans="1:14">
      <c r="A382" s="66" t="s">
        <v>1573</v>
      </c>
      <c r="B382" s="49" t="s">
        <v>1574</v>
      </c>
      <c r="C382" s="76" t="s">
        <v>1569</v>
      </c>
      <c r="D382" s="68" t="s">
        <v>906</v>
      </c>
      <c r="E382" s="68" t="s">
        <v>1575</v>
      </c>
      <c r="F382" s="50">
        <v>1.26</v>
      </c>
      <c r="G382" s="49" t="s">
        <v>405</v>
      </c>
      <c r="H382" s="49" t="s">
        <v>406</v>
      </c>
      <c r="I382" s="49" t="s">
        <v>1571</v>
      </c>
      <c r="J382" s="49" t="s">
        <v>169</v>
      </c>
      <c r="K382" s="49" t="s">
        <v>1275</v>
      </c>
      <c r="L382" s="49" t="s">
        <v>83</v>
      </c>
      <c r="M382" s="49" t="s">
        <v>1572</v>
      </c>
      <c r="N382" s="49" t="s">
        <v>91</v>
      </c>
    </row>
    <row r="383" ht="24" spans="1:14">
      <c r="A383" s="66" t="s">
        <v>1576</v>
      </c>
      <c r="B383" s="49" t="s">
        <v>1577</v>
      </c>
      <c r="C383" s="76" t="s">
        <v>1578</v>
      </c>
      <c r="D383" s="68" t="s">
        <v>1579</v>
      </c>
      <c r="E383" s="68" t="s">
        <v>1580</v>
      </c>
      <c r="F383" s="50">
        <v>1.17</v>
      </c>
      <c r="G383" s="49" t="s">
        <v>405</v>
      </c>
      <c r="H383" s="49" t="s">
        <v>406</v>
      </c>
      <c r="I383" s="49" t="s">
        <v>1571</v>
      </c>
      <c r="J383" s="49" t="s">
        <v>169</v>
      </c>
      <c r="K383" s="49" t="s">
        <v>1275</v>
      </c>
      <c r="L383" s="49" t="s">
        <v>83</v>
      </c>
      <c r="M383" s="49" t="s">
        <v>1572</v>
      </c>
      <c r="N383" s="49" t="s">
        <v>91</v>
      </c>
    </row>
    <row r="384" ht="24" spans="1:14">
      <c r="A384" s="66" t="s">
        <v>1581</v>
      </c>
      <c r="B384" s="49" t="s">
        <v>1582</v>
      </c>
      <c r="C384" s="76" t="s">
        <v>1583</v>
      </c>
      <c r="D384" s="68" t="s">
        <v>1584</v>
      </c>
      <c r="E384" s="68" t="s">
        <v>1585</v>
      </c>
      <c r="F384" s="50">
        <v>2.42</v>
      </c>
      <c r="G384" s="49" t="s">
        <v>405</v>
      </c>
      <c r="H384" s="49" t="s">
        <v>406</v>
      </c>
      <c r="I384" s="49" t="s">
        <v>1571</v>
      </c>
      <c r="J384" s="49" t="s">
        <v>169</v>
      </c>
      <c r="K384" s="49" t="s">
        <v>1275</v>
      </c>
      <c r="L384" s="49" t="s">
        <v>83</v>
      </c>
      <c r="M384" s="49" t="s">
        <v>1572</v>
      </c>
      <c r="N384" s="49" t="s">
        <v>91</v>
      </c>
    </row>
    <row r="385" ht="24" spans="1:14">
      <c r="A385" s="66" t="s">
        <v>1586</v>
      </c>
      <c r="B385" s="49" t="s">
        <v>1587</v>
      </c>
      <c r="C385" s="76" t="s">
        <v>1588</v>
      </c>
      <c r="D385" s="68" t="s">
        <v>1583</v>
      </c>
      <c r="E385" s="68" t="s">
        <v>1589</v>
      </c>
      <c r="F385" s="67">
        <v>0.37</v>
      </c>
      <c r="G385" s="49" t="s">
        <v>405</v>
      </c>
      <c r="H385" s="49" t="s">
        <v>406</v>
      </c>
      <c r="I385" s="49" t="s">
        <v>1571</v>
      </c>
      <c r="J385" s="49" t="s">
        <v>169</v>
      </c>
      <c r="K385" s="49" t="s">
        <v>1275</v>
      </c>
      <c r="L385" s="49" t="s">
        <v>83</v>
      </c>
      <c r="M385" s="49" t="s">
        <v>1572</v>
      </c>
      <c r="N385" s="49" t="s">
        <v>91</v>
      </c>
    </row>
    <row r="386" ht="24" spans="1:14">
      <c r="A386" s="66" t="s">
        <v>1590</v>
      </c>
      <c r="B386" s="49" t="s">
        <v>1591</v>
      </c>
      <c r="C386" s="76" t="s">
        <v>1592</v>
      </c>
      <c r="D386" s="68" t="s">
        <v>1583</v>
      </c>
      <c r="E386" s="68" t="s">
        <v>1593</v>
      </c>
      <c r="F386" s="50">
        <v>1.51</v>
      </c>
      <c r="G386" s="49" t="s">
        <v>405</v>
      </c>
      <c r="H386" s="49" t="s">
        <v>406</v>
      </c>
      <c r="I386" s="49" t="s">
        <v>1571</v>
      </c>
      <c r="J386" s="49" t="s">
        <v>169</v>
      </c>
      <c r="K386" s="49" t="s">
        <v>1275</v>
      </c>
      <c r="L386" s="49" t="s">
        <v>83</v>
      </c>
      <c r="M386" s="49" t="s">
        <v>1572</v>
      </c>
      <c r="N386" s="49" t="s">
        <v>91</v>
      </c>
    </row>
    <row r="387" ht="24" spans="1:14">
      <c r="A387" s="66" t="s">
        <v>1594</v>
      </c>
      <c r="B387" s="49" t="s">
        <v>1595</v>
      </c>
      <c r="C387" s="76" t="s">
        <v>1596</v>
      </c>
      <c r="D387" s="68" t="s">
        <v>1597</v>
      </c>
      <c r="E387" s="68" t="s">
        <v>1583</v>
      </c>
      <c r="F387" s="50">
        <v>0.76</v>
      </c>
      <c r="G387" s="49" t="s">
        <v>405</v>
      </c>
      <c r="H387" s="49" t="s">
        <v>406</v>
      </c>
      <c r="I387" s="49" t="s">
        <v>1571</v>
      </c>
      <c r="J387" s="49" t="s">
        <v>169</v>
      </c>
      <c r="K387" s="49" t="s">
        <v>1275</v>
      </c>
      <c r="L387" s="49" t="s">
        <v>83</v>
      </c>
      <c r="M387" s="49" t="s">
        <v>1572</v>
      </c>
      <c r="N387" s="49" t="s">
        <v>91</v>
      </c>
    </row>
    <row r="388" ht="24" spans="1:14">
      <c r="A388" s="66" t="s">
        <v>1598</v>
      </c>
      <c r="B388" s="49" t="s">
        <v>1599</v>
      </c>
      <c r="C388" s="76" t="s">
        <v>1600</v>
      </c>
      <c r="D388" s="68" t="s">
        <v>1601</v>
      </c>
      <c r="E388" s="68" t="s">
        <v>1602</v>
      </c>
      <c r="F388" s="50">
        <v>1.62</v>
      </c>
      <c r="G388" s="49" t="s">
        <v>405</v>
      </c>
      <c r="H388" s="49" t="s">
        <v>406</v>
      </c>
      <c r="I388" s="49" t="s">
        <v>1603</v>
      </c>
      <c r="J388" s="49" t="s">
        <v>169</v>
      </c>
      <c r="K388" s="49" t="s">
        <v>1309</v>
      </c>
      <c r="L388" s="49" t="s">
        <v>83</v>
      </c>
      <c r="M388" s="49" t="s">
        <v>1310</v>
      </c>
      <c r="N388" s="49" t="s">
        <v>91</v>
      </c>
    </row>
    <row r="389" ht="24" spans="1:14">
      <c r="A389" s="66" t="s">
        <v>1604</v>
      </c>
      <c r="B389" s="49" t="s">
        <v>1605</v>
      </c>
      <c r="C389" s="76" t="s">
        <v>1601</v>
      </c>
      <c r="D389" s="68" t="s">
        <v>1589</v>
      </c>
      <c r="E389" s="68" t="s">
        <v>1606</v>
      </c>
      <c r="F389" s="50">
        <v>1.33</v>
      </c>
      <c r="G389" s="49" t="s">
        <v>405</v>
      </c>
      <c r="H389" s="49" t="s">
        <v>406</v>
      </c>
      <c r="I389" s="49" t="s">
        <v>1603</v>
      </c>
      <c r="J389" s="49" t="s">
        <v>169</v>
      </c>
      <c r="K389" s="49" t="s">
        <v>1309</v>
      </c>
      <c r="L389" s="49" t="s">
        <v>83</v>
      </c>
      <c r="M389" s="49" t="s">
        <v>1310</v>
      </c>
      <c r="N389" s="49" t="s">
        <v>91</v>
      </c>
    </row>
    <row r="390" ht="24" spans="1:14">
      <c r="A390" s="66" t="s">
        <v>1607</v>
      </c>
      <c r="B390" s="49" t="s">
        <v>1608</v>
      </c>
      <c r="C390" s="76" t="s">
        <v>1609</v>
      </c>
      <c r="D390" s="68" t="s">
        <v>1593</v>
      </c>
      <c r="E390" s="68" t="s">
        <v>1610</v>
      </c>
      <c r="F390" s="50">
        <v>1.61</v>
      </c>
      <c r="G390" s="49" t="s">
        <v>405</v>
      </c>
      <c r="H390" s="49" t="s">
        <v>406</v>
      </c>
      <c r="I390" s="49" t="s">
        <v>1603</v>
      </c>
      <c r="J390" s="49" t="s">
        <v>169</v>
      </c>
      <c r="K390" s="49" t="s">
        <v>1309</v>
      </c>
      <c r="L390" s="49" t="s">
        <v>83</v>
      </c>
      <c r="M390" s="49" t="s">
        <v>1310</v>
      </c>
      <c r="N390" s="49" t="s">
        <v>91</v>
      </c>
    </row>
    <row r="391" ht="24" spans="1:14">
      <c r="A391" s="66" t="s">
        <v>1611</v>
      </c>
      <c r="B391" s="49" t="s">
        <v>1612</v>
      </c>
      <c r="C391" s="76" t="s">
        <v>1593</v>
      </c>
      <c r="D391" s="68" t="s">
        <v>1600</v>
      </c>
      <c r="E391" s="68" t="s">
        <v>1613</v>
      </c>
      <c r="F391" s="50">
        <v>1.86</v>
      </c>
      <c r="G391" s="49" t="s">
        <v>405</v>
      </c>
      <c r="H391" s="49" t="s">
        <v>406</v>
      </c>
      <c r="I391" s="49" t="s">
        <v>1614</v>
      </c>
      <c r="J391" s="49" t="s">
        <v>158</v>
      </c>
      <c r="K391" s="49" t="s">
        <v>1279</v>
      </c>
      <c r="L391" s="49" t="s">
        <v>83</v>
      </c>
      <c r="M391" s="49" t="s">
        <v>1354</v>
      </c>
      <c r="N391" s="49" t="s">
        <v>85</v>
      </c>
    </row>
    <row r="392" ht="24" spans="1:14">
      <c r="A392" s="66" t="s">
        <v>1615</v>
      </c>
      <c r="B392" s="49" t="s">
        <v>1616</v>
      </c>
      <c r="C392" s="76" t="s">
        <v>1617</v>
      </c>
      <c r="D392" s="68" t="s">
        <v>1593</v>
      </c>
      <c r="E392" s="68" t="s">
        <v>41</v>
      </c>
      <c r="F392" s="50">
        <v>1.85</v>
      </c>
      <c r="G392" s="49" t="s">
        <v>405</v>
      </c>
      <c r="H392" s="49" t="s">
        <v>406</v>
      </c>
      <c r="I392" s="49" t="s">
        <v>1614</v>
      </c>
      <c r="J392" s="49" t="s">
        <v>158</v>
      </c>
      <c r="K392" s="49" t="s">
        <v>1279</v>
      </c>
      <c r="L392" s="49" t="s">
        <v>83</v>
      </c>
      <c r="M392" s="49" t="s">
        <v>1354</v>
      </c>
      <c r="N392" s="49" t="s">
        <v>85</v>
      </c>
    </row>
    <row r="393" ht="24" spans="1:14">
      <c r="A393" s="66" t="s">
        <v>1618</v>
      </c>
      <c r="B393" s="49" t="s">
        <v>1619</v>
      </c>
      <c r="C393" s="76" t="s">
        <v>1620</v>
      </c>
      <c r="D393" s="68" t="s">
        <v>1621</v>
      </c>
      <c r="E393" s="68" t="s">
        <v>1622</v>
      </c>
      <c r="F393" s="50">
        <v>1.1</v>
      </c>
      <c r="G393" s="49" t="s">
        <v>405</v>
      </c>
      <c r="H393" s="49" t="s">
        <v>406</v>
      </c>
      <c r="I393" s="49" t="s">
        <v>1614</v>
      </c>
      <c r="J393" s="49" t="s">
        <v>158</v>
      </c>
      <c r="K393" s="49" t="s">
        <v>1279</v>
      </c>
      <c r="L393" s="49" t="s">
        <v>83</v>
      </c>
      <c r="M393" s="49" t="s">
        <v>1354</v>
      </c>
      <c r="N393" s="49" t="s">
        <v>85</v>
      </c>
    </row>
    <row r="394" ht="24" spans="1:14">
      <c r="A394" s="66" t="s">
        <v>1623</v>
      </c>
      <c r="B394" s="49" t="s">
        <v>1624</v>
      </c>
      <c r="C394" s="76" t="s">
        <v>1625</v>
      </c>
      <c r="D394" s="68" t="s">
        <v>1626</v>
      </c>
      <c r="E394" s="68" t="s">
        <v>1324</v>
      </c>
      <c r="F394" s="50">
        <v>1.01</v>
      </c>
      <c r="G394" s="49" t="s">
        <v>405</v>
      </c>
      <c r="H394" s="49" t="s">
        <v>406</v>
      </c>
      <c r="I394" s="49" t="s">
        <v>1627</v>
      </c>
      <c r="J394" s="49" t="s">
        <v>158</v>
      </c>
      <c r="K394" s="49" t="s">
        <v>1329</v>
      </c>
      <c r="L394" s="49" t="s">
        <v>83</v>
      </c>
      <c r="M394" s="49" t="s">
        <v>1330</v>
      </c>
      <c r="N394" s="49" t="s">
        <v>85</v>
      </c>
    </row>
    <row r="395" ht="24" spans="1:14">
      <c r="A395" s="66" t="s">
        <v>1628</v>
      </c>
      <c r="B395" s="49" t="s">
        <v>1629</v>
      </c>
      <c r="C395" s="76" t="s">
        <v>1630</v>
      </c>
      <c r="D395" s="68" t="s">
        <v>1631</v>
      </c>
      <c r="E395" s="68" t="s">
        <v>1632</v>
      </c>
      <c r="F395" s="50">
        <v>0.94</v>
      </c>
      <c r="G395" s="49" t="s">
        <v>405</v>
      </c>
      <c r="H395" s="49" t="s">
        <v>406</v>
      </c>
      <c r="I395" s="49" t="s">
        <v>1627</v>
      </c>
      <c r="J395" s="49" t="s">
        <v>158</v>
      </c>
      <c r="K395" s="49" t="s">
        <v>592</v>
      </c>
      <c r="L395" s="49" t="s">
        <v>83</v>
      </c>
      <c r="M395" s="49" t="s">
        <v>1289</v>
      </c>
      <c r="N395" s="49" t="s">
        <v>91</v>
      </c>
    </row>
    <row r="396" ht="24" spans="1:14">
      <c r="A396" s="66" t="s">
        <v>1633</v>
      </c>
      <c r="B396" s="49" t="s">
        <v>1634</v>
      </c>
      <c r="C396" s="76" t="s">
        <v>1635</v>
      </c>
      <c r="D396" s="49" t="s">
        <v>1630</v>
      </c>
      <c r="E396" s="49" t="s">
        <v>1636</v>
      </c>
      <c r="F396" s="50">
        <v>1.87</v>
      </c>
      <c r="G396" s="49" t="s">
        <v>405</v>
      </c>
      <c r="H396" s="49" t="s">
        <v>406</v>
      </c>
      <c r="I396" s="49" t="s">
        <v>1627</v>
      </c>
      <c r="J396" s="49" t="s">
        <v>158</v>
      </c>
      <c r="K396" s="49" t="s">
        <v>592</v>
      </c>
      <c r="L396" s="49" t="s">
        <v>83</v>
      </c>
      <c r="M396" s="49" t="s">
        <v>1289</v>
      </c>
      <c r="N396" s="49" t="s">
        <v>91</v>
      </c>
    </row>
    <row r="397" ht="24" spans="1:14">
      <c r="A397" s="66" t="s">
        <v>1637</v>
      </c>
      <c r="B397" s="49" t="s">
        <v>1638</v>
      </c>
      <c r="C397" s="76" t="s">
        <v>1639</v>
      </c>
      <c r="D397" s="68" t="s">
        <v>1640</v>
      </c>
      <c r="E397" s="68" t="s">
        <v>1641</v>
      </c>
      <c r="F397" s="50">
        <v>1.49</v>
      </c>
      <c r="G397" s="49" t="s">
        <v>405</v>
      </c>
      <c r="H397" s="49" t="s">
        <v>406</v>
      </c>
      <c r="I397" s="49" t="s">
        <v>1642</v>
      </c>
      <c r="J397" s="49" t="s">
        <v>186</v>
      </c>
      <c r="K397" s="49" t="s">
        <v>1339</v>
      </c>
      <c r="L397" s="49" t="s">
        <v>83</v>
      </c>
      <c r="M397" s="49" t="s">
        <v>1340</v>
      </c>
      <c r="N397" s="49" t="s">
        <v>85</v>
      </c>
    </row>
    <row r="398" ht="24" spans="1:14">
      <c r="A398" s="66" t="s">
        <v>1643</v>
      </c>
      <c r="B398" s="49" t="s">
        <v>1644</v>
      </c>
      <c r="C398" s="76" t="s">
        <v>1645</v>
      </c>
      <c r="D398" s="68" t="s">
        <v>1640</v>
      </c>
      <c r="E398" s="68" t="s">
        <v>1300</v>
      </c>
      <c r="F398" s="50">
        <v>2.56</v>
      </c>
      <c r="G398" s="49" t="s">
        <v>405</v>
      </c>
      <c r="H398" s="49" t="s">
        <v>406</v>
      </c>
      <c r="I398" s="49" t="s">
        <v>1642</v>
      </c>
      <c r="J398" s="49" t="s">
        <v>186</v>
      </c>
      <c r="K398" s="49" t="s">
        <v>1302</v>
      </c>
      <c r="L398" s="49" t="s">
        <v>83</v>
      </c>
      <c r="M398" s="49" t="s">
        <v>1303</v>
      </c>
      <c r="N398" s="49" t="s">
        <v>1237</v>
      </c>
    </row>
    <row r="399" ht="24" spans="1:14">
      <c r="A399" s="66" t="s">
        <v>1646</v>
      </c>
      <c r="B399" s="49" t="s">
        <v>1647</v>
      </c>
      <c r="C399" s="76" t="s">
        <v>1648</v>
      </c>
      <c r="D399" s="47" t="s">
        <v>1649</v>
      </c>
      <c r="E399" s="47" t="s">
        <v>1650</v>
      </c>
      <c r="F399" s="50">
        <v>2.69</v>
      </c>
      <c r="G399" s="49" t="s">
        <v>405</v>
      </c>
      <c r="H399" s="49" t="s">
        <v>406</v>
      </c>
      <c r="I399" s="49" t="s">
        <v>1651</v>
      </c>
      <c r="J399" s="49" t="s">
        <v>158</v>
      </c>
      <c r="K399" s="49" t="s">
        <v>1362</v>
      </c>
      <c r="L399" s="49" t="s">
        <v>83</v>
      </c>
      <c r="M399" s="49" t="s">
        <v>1363</v>
      </c>
      <c r="N399" s="49" t="s">
        <v>85</v>
      </c>
    </row>
    <row r="400" ht="24" spans="1:14">
      <c r="A400" s="66"/>
      <c r="B400" s="49" t="s">
        <v>1652</v>
      </c>
      <c r="C400" s="47" t="s">
        <v>1653</v>
      </c>
      <c r="D400" s="68" t="s">
        <v>1649</v>
      </c>
      <c r="E400" s="68" t="s">
        <v>840</v>
      </c>
      <c r="F400" s="50">
        <v>1.12</v>
      </c>
      <c r="G400" s="49" t="s">
        <v>405</v>
      </c>
      <c r="H400" s="49" t="s">
        <v>406</v>
      </c>
      <c r="I400" s="49" t="s">
        <v>1651</v>
      </c>
      <c r="J400" s="49" t="s">
        <v>158</v>
      </c>
      <c r="K400" s="49" t="s">
        <v>1362</v>
      </c>
      <c r="L400" s="49" t="s">
        <v>83</v>
      </c>
      <c r="M400" s="49" t="s">
        <v>1363</v>
      </c>
      <c r="N400" s="49" t="s">
        <v>85</v>
      </c>
    </row>
    <row r="401" ht="24" spans="1:14">
      <c r="A401" s="66"/>
      <c r="B401" s="49" t="s">
        <v>1654</v>
      </c>
      <c r="C401" s="47" t="s">
        <v>1655</v>
      </c>
      <c r="D401" s="68" t="s">
        <v>840</v>
      </c>
      <c r="E401" s="68" t="s">
        <v>1656</v>
      </c>
      <c r="F401" s="50">
        <v>0.48</v>
      </c>
      <c r="G401" s="49" t="s">
        <v>405</v>
      </c>
      <c r="H401" s="49" t="s">
        <v>406</v>
      </c>
      <c r="I401" s="49" t="s">
        <v>1657</v>
      </c>
      <c r="J401" s="49" t="s">
        <v>647</v>
      </c>
      <c r="K401" s="49" t="s">
        <v>1358</v>
      </c>
      <c r="L401" s="49" t="s">
        <v>123</v>
      </c>
      <c r="M401" s="49" t="s">
        <v>1658</v>
      </c>
      <c r="N401" s="49" t="s">
        <v>1659</v>
      </c>
    </row>
    <row r="402" ht="24" spans="1:14">
      <c r="A402" s="66"/>
      <c r="B402" s="49" t="s">
        <v>1660</v>
      </c>
      <c r="C402" s="47" t="s">
        <v>1661</v>
      </c>
      <c r="D402" s="68" t="s">
        <v>1656</v>
      </c>
      <c r="E402" s="68" t="s">
        <v>1662</v>
      </c>
      <c r="F402" s="50">
        <v>0.81</v>
      </c>
      <c r="G402" s="49" t="s">
        <v>405</v>
      </c>
      <c r="H402" s="49" t="s">
        <v>406</v>
      </c>
      <c r="I402" s="49" t="s">
        <v>1651</v>
      </c>
      <c r="J402" s="49" t="s">
        <v>158</v>
      </c>
      <c r="K402" s="49" t="s">
        <v>1362</v>
      </c>
      <c r="L402" s="49" t="s">
        <v>83</v>
      </c>
      <c r="M402" s="49" t="s">
        <v>1363</v>
      </c>
      <c r="N402" s="49" t="s">
        <v>85</v>
      </c>
    </row>
    <row r="403" ht="24" spans="1:14">
      <c r="A403" s="66"/>
      <c r="B403" s="49" t="s">
        <v>1663</v>
      </c>
      <c r="C403" s="47" t="s">
        <v>1664</v>
      </c>
      <c r="D403" s="68" t="s">
        <v>1662</v>
      </c>
      <c r="E403" s="68" t="s">
        <v>1650</v>
      </c>
      <c r="F403" s="50">
        <v>0.28</v>
      </c>
      <c r="G403" s="49" t="s">
        <v>405</v>
      </c>
      <c r="H403" s="49" t="s">
        <v>406</v>
      </c>
      <c r="I403" s="49" t="s">
        <v>1665</v>
      </c>
      <c r="J403" s="49" t="s">
        <v>1666</v>
      </c>
      <c r="K403" s="49" t="s">
        <v>1418</v>
      </c>
      <c r="L403" s="49" t="s">
        <v>83</v>
      </c>
      <c r="M403" s="49" t="s">
        <v>1667</v>
      </c>
      <c r="N403" s="49" t="s">
        <v>91</v>
      </c>
    </row>
    <row r="404" ht="24" spans="1:14">
      <c r="A404" s="66" t="s">
        <v>1668</v>
      </c>
      <c r="B404" s="49" t="s">
        <v>1669</v>
      </c>
      <c r="C404" s="76" t="s">
        <v>1656</v>
      </c>
      <c r="D404" s="74" t="s">
        <v>1648</v>
      </c>
      <c r="E404" s="68" t="s">
        <v>1670</v>
      </c>
      <c r="F404" s="50">
        <v>0.71</v>
      </c>
      <c r="G404" s="49" t="s">
        <v>405</v>
      </c>
      <c r="H404" s="49" t="s">
        <v>406</v>
      </c>
      <c r="I404" s="49" t="s">
        <v>1651</v>
      </c>
      <c r="J404" s="49" t="s">
        <v>158</v>
      </c>
      <c r="K404" s="49" t="s">
        <v>1362</v>
      </c>
      <c r="L404" s="49" t="s">
        <v>83</v>
      </c>
      <c r="M404" s="49" t="s">
        <v>1363</v>
      </c>
      <c r="N404" s="49" t="s">
        <v>85</v>
      </c>
    </row>
    <row r="405" ht="24" spans="1:14">
      <c r="A405" s="66" t="s">
        <v>1671</v>
      </c>
      <c r="B405" s="49" t="s">
        <v>1672</v>
      </c>
      <c r="C405" s="76" t="s">
        <v>1673</v>
      </c>
      <c r="D405" s="74" t="s">
        <v>1648</v>
      </c>
      <c r="E405" s="68" t="s">
        <v>1674</v>
      </c>
      <c r="F405" s="50">
        <v>0.48</v>
      </c>
      <c r="G405" s="49" t="s">
        <v>405</v>
      </c>
      <c r="H405" s="49" t="s">
        <v>406</v>
      </c>
      <c r="I405" s="49" t="s">
        <v>1651</v>
      </c>
      <c r="J405" s="49" t="s">
        <v>158</v>
      </c>
      <c r="K405" s="49" t="s">
        <v>1362</v>
      </c>
      <c r="L405" s="49" t="s">
        <v>83</v>
      </c>
      <c r="M405" s="49" t="s">
        <v>1363</v>
      </c>
      <c r="N405" s="49" t="s">
        <v>85</v>
      </c>
    </row>
    <row r="406" ht="24" spans="1:14">
      <c r="A406" s="66" t="s">
        <v>1675</v>
      </c>
      <c r="B406" s="49" t="s">
        <v>1676</v>
      </c>
      <c r="C406" s="76" t="s">
        <v>1677</v>
      </c>
      <c r="D406" s="68" t="s">
        <v>1648</v>
      </c>
      <c r="E406" s="68" t="s">
        <v>1414</v>
      </c>
      <c r="F406" s="50">
        <v>1.82</v>
      </c>
      <c r="G406" s="49" t="s">
        <v>405</v>
      </c>
      <c r="H406" s="49" t="s">
        <v>406</v>
      </c>
      <c r="I406" s="49" t="s">
        <v>1657</v>
      </c>
      <c r="J406" s="49" t="s">
        <v>647</v>
      </c>
      <c r="K406" s="49" t="s">
        <v>1358</v>
      </c>
      <c r="L406" s="49" t="s">
        <v>83</v>
      </c>
      <c r="M406" s="49" t="s">
        <v>1359</v>
      </c>
      <c r="N406" s="49" t="s">
        <v>1237</v>
      </c>
    </row>
    <row r="407" ht="24" spans="1:14">
      <c r="A407" s="66" t="s">
        <v>1678</v>
      </c>
      <c r="B407" s="49" t="s">
        <v>1679</v>
      </c>
      <c r="C407" s="76" t="s">
        <v>1680</v>
      </c>
      <c r="D407" s="68" t="s">
        <v>1677</v>
      </c>
      <c r="E407" s="68" t="s">
        <v>1681</v>
      </c>
      <c r="F407" s="50">
        <v>1.65</v>
      </c>
      <c r="G407" s="49" t="s">
        <v>405</v>
      </c>
      <c r="H407" s="49" t="s">
        <v>406</v>
      </c>
      <c r="I407" s="49" t="s">
        <v>1657</v>
      </c>
      <c r="J407" s="49" t="s">
        <v>647</v>
      </c>
      <c r="K407" s="49" t="s">
        <v>1358</v>
      </c>
      <c r="L407" s="49" t="s">
        <v>83</v>
      </c>
      <c r="M407" s="49" t="s">
        <v>1359</v>
      </c>
      <c r="N407" s="49" t="s">
        <v>1237</v>
      </c>
    </row>
    <row r="408" ht="24" spans="1:14">
      <c r="A408" s="66" t="s">
        <v>1682</v>
      </c>
      <c r="B408" s="49" t="s">
        <v>1683</v>
      </c>
      <c r="C408" s="76" t="s">
        <v>1684</v>
      </c>
      <c r="D408" s="68" t="s">
        <v>1685</v>
      </c>
      <c r="E408" s="68" t="s">
        <v>1686</v>
      </c>
      <c r="F408" s="50">
        <v>0.69</v>
      </c>
      <c r="G408" s="49" t="s">
        <v>405</v>
      </c>
      <c r="H408" s="49" t="s">
        <v>406</v>
      </c>
      <c r="I408" s="49" t="s">
        <v>1614</v>
      </c>
      <c r="J408" s="49" t="s">
        <v>158</v>
      </c>
      <c r="K408" s="49" t="s">
        <v>1687</v>
      </c>
      <c r="L408" s="49" t="s">
        <v>83</v>
      </c>
      <c r="M408" s="49" t="s">
        <v>1688</v>
      </c>
      <c r="N408" s="49" t="s">
        <v>85</v>
      </c>
    </row>
    <row r="409" ht="24" spans="1:14">
      <c r="A409" s="66" t="s">
        <v>1689</v>
      </c>
      <c r="B409" s="49" t="s">
        <v>1690</v>
      </c>
      <c r="C409" s="76" t="s">
        <v>1691</v>
      </c>
      <c r="D409" s="68" t="s">
        <v>1692</v>
      </c>
      <c r="E409" s="68" t="s">
        <v>1693</v>
      </c>
      <c r="F409" s="50">
        <v>2.93</v>
      </c>
      <c r="G409" s="49" t="s">
        <v>405</v>
      </c>
      <c r="H409" s="49" t="s">
        <v>406</v>
      </c>
      <c r="I409" s="49" t="s">
        <v>1603</v>
      </c>
      <c r="J409" s="49" t="s">
        <v>169</v>
      </c>
      <c r="K409" s="49" t="s">
        <v>1423</v>
      </c>
      <c r="L409" s="49" t="s">
        <v>83</v>
      </c>
      <c r="M409" s="49" t="s">
        <v>1694</v>
      </c>
      <c r="N409" s="49" t="s">
        <v>91</v>
      </c>
    </row>
    <row r="410" ht="24" spans="1:14">
      <c r="A410" s="66" t="s">
        <v>1695</v>
      </c>
      <c r="B410" s="49" t="s">
        <v>1696</v>
      </c>
      <c r="C410" s="76" t="s">
        <v>1692</v>
      </c>
      <c r="D410" s="68" t="s">
        <v>1697</v>
      </c>
      <c r="E410" s="68" t="s">
        <v>1698</v>
      </c>
      <c r="F410" s="50">
        <v>0.88</v>
      </c>
      <c r="G410" s="49" t="s">
        <v>405</v>
      </c>
      <c r="H410" s="49" t="s">
        <v>406</v>
      </c>
      <c r="I410" s="49" t="s">
        <v>1614</v>
      </c>
      <c r="J410" s="49" t="s">
        <v>158</v>
      </c>
      <c r="K410" s="49" t="s">
        <v>1687</v>
      </c>
      <c r="L410" s="49" t="s">
        <v>83</v>
      </c>
      <c r="M410" s="49" t="s">
        <v>1688</v>
      </c>
      <c r="N410" s="49" t="s">
        <v>85</v>
      </c>
    </row>
    <row r="411" ht="24" spans="1:14">
      <c r="A411" s="66" t="s">
        <v>1699</v>
      </c>
      <c r="B411" s="49" t="s">
        <v>1700</v>
      </c>
      <c r="C411" s="76" t="s">
        <v>1701</v>
      </c>
      <c r="D411" s="68" t="s">
        <v>1702</v>
      </c>
      <c r="E411" s="68" t="s">
        <v>1703</v>
      </c>
      <c r="F411" s="50">
        <v>1.76</v>
      </c>
      <c r="G411" s="49" t="s">
        <v>405</v>
      </c>
      <c r="H411" s="49" t="s">
        <v>406</v>
      </c>
      <c r="I411" s="49" t="s">
        <v>1571</v>
      </c>
      <c r="J411" s="49" t="s">
        <v>169</v>
      </c>
      <c r="K411" s="49" t="s">
        <v>1391</v>
      </c>
      <c r="L411" s="49" t="s">
        <v>83</v>
      </c>
      <c r="M411" s="49" t="s">
        <v>1704</v>
      </c>
      <c r="N411" s="49" t="s">
        <v>1237</v>
      </c>
    </row>
    <row r="412" ht="24" spans="1:14">
      <c r="A412" s="66" t="s">
        <v>1705</v>
      </c>
      <c r="B412" s="49" t="s">
        <v>1706</v>
      </c>
      <c r="C412" s="76" t="s">
        <v>1707</v>
      </c>
      <c r="D412" s="68" t="s">
        <v>1650</v>
      </c>
      <c r="E412" s="68" t="s">
        <v>1708</v>
      </c>
      <c r="F412" s="50">
        <v>2.75</v>
      </c>
      <c r="G412" s="49" t="s">
        <v>405</v>
      </c>
      <c r="H412" s="49" t="s">
        <v>406</v>
      </c>
      <c r="I412" s="47" t="s">
        <v>78</v>
      </c>
      <c r="J412" s="47" t="s">
        <v>78</v>
      </c>
      <c r="K412" s="47" t="s">
        <v>78</v>
      </c>
      <c r="L412" s="47" t="s">
        <v>78</v>
      </c>
      <c r="M412" s="47" t="s">
        <v>78</v>
      </c>
      <c r="N412" s="47" t="s">
        <v>78</v>
      </c>
    </row>
    <row r="413" ht="24" spans="1:14">
      <c r="A413" s="66"/>
      <c r="B413" s="49" t="s">
        <v>1709</v>
      </c>
      <c r="C413" s="68" t="s">
        <v>1710</v>
      </c>
      <c r="D413" s="68" t="s">
        <v>1650</v>
      </c>
      <c r="E413" s="68" t="s">
        <v>1711</v>
      </c>
      <c r="F413" s="50">
        <v>1.83</v>
      </c>
      <c r="G413" s="49" t="s">
        <v>405</v>
      </c>
      <c r="H413" s="49" t="s">
        <v>406</v>
      </c>
      <c r="I413" s="49" t="s">
        <v>1665</v>
      </c>
      <c r="J413" s="49" t="s">
        <v>1666</v>
      </c>
      <c r="K413" s="49" t="s">
        <v>1396</v>
      </c>
      <c r="L413" s="49" t="s">
        <v>83</v>
      </c>
      <c r="M413" s="49" t="s">
        <v>1712</v>
      </c>
      <c r="N413" s="49" t="s">
        <v>85</v>
      </c>
    </row>
    <row r="414" ht="24" spans="1:14">
      <c r="A414" s="66"/>
      <c r="B414" s="49" t="s">
        <v>1713</v>
      </c>
      <c r="C414" s="68" t="s">
        <v>1714</v>
      </c>
      <c r="D414" s="68" t="s">
        <v>1711</v>
      </c>
      <c r="E414" s="68" t="s">
        <v>1708</v>
      </c>
      <c r="F414" s="50">
        <v>0.91</v>
      </c>
      <c r="G414" s="49" t="s">
        <v>405</v>
      </c>
      <c r="H414" s="49" t="s">
        <v>406</v>
      </c>
      <c r="I414" s="49" t="s">
        <v>1657</v>
      </c>
      <c r="J414" s="49" t="s">
        <v>647</v>
      </c>
      <c r="K414" s="49" t="s">
        <v>1401</v>
      </c>
      <c r="L414" s="49" t="s">
        <v>83</v>
      </c>
      <c r="M414" s="49" t="s">
        <v>1402</v>
      </c>
      <c r="N414" s="49" t="s">
        <v>85</v>
      </c>
    </row>
    <row r="415" ht="24" spans="1:14">
      <c r="A415" s="66" t="s">
        <v>1715</v>
      </c>
      <c r="B415" s="49" t="s">
        <v>1716</v>
      </c>
      <c r="C415" s="76" t="s">
        <v>1717</v>
      </c>
      <c r="D415" s="68" t="s">
        <v>1718</v>
      </c>
      <c r="E415" s="68" t="s">
        <v>1719</v>
      </c>
      <c r="F415" s="50">
        <v>3.22</v>
      </c>
      <c r="G415" s="49" t="s">
        <v>405</v>
      </c>
      <c r="H415" s="49" t="s">
        <v>406</v>
      </c>
      <c r="I415" s="49" t="s">
        <v>1651</v>
      </c>
      <c r="J415" s="49" t="s">
        <v>158</v>
      </c>
      <c r="K415" s="49" t="s">
        <v>1427</v>
      </c>
      <c r="L415" s="49" t="s">
        <v>83</v>
      </c>
      <c r="M415" s="49" t="s">
        <v>1428</v>
      </c>
      <c r="N415" s="49" t="s">
        <v>85</v>
      </c>
    </row>
    <row r="416" ht="24" spans="1:14">
      <c r="A416" s="66" t="s">
        <v>1720</v>
      </c>
      <c r="B416" s="49" t="s">
        <v>1721</v>
      </c>
      <c r="C416" s="76" t="s">
        <v>1708</v>
      </c>
      <c r="D416" s="68" t="s">
        <v>1722</v>
      </c>
      <c r="E416" s="68" t="s">
        <v>1723</v>
      </c>
      <c r="F416" s="50">
        <v>1.83</v>
      </c>
      <c r="G416" s="49" t="s">
        <v>405</v>
      </c>
      <c r="H416" s="49" t="s">
        <v>406</v>
      </c>
      <c r="I416" s="49" t="s">
        <v>1657</v>
      </c>
      <c r="J416" s="49" t="s">
        <v>647</v>
      </c>
      <c r="K416" s="49" t="s">
        <v>1401</v>
      </c>
      <c r="L416" s="49" t="s">
        <v>83</v>
      </c>
      <c r="M416" s="49" t="s">
        <v>1402</v>
      </c>
      <c r="N416" s="49" t="s">
        <v>85</v>
      </c>
    </row>
    <row r="417" ht="24" spans="1:14">
      <c r="A417" s="66" t="s">
        <v>1724</v>
      </c>
      <c r="B417" s="49" t="s">
        <v>1725</v>
      </c>
      <c r="C417" s="76" t="s">
        <v>1726</v>
      </c>
      <c r="D417" s="68" t="s">
        <v>1727</v>
      </c>
      <c r="E417" s="68" t="s">
        <v>1728</v>
      </c>
      <c r="F417" s="50">
        <v>1.66</v>
      </c>
      <c r="G417" s="49" t="s">
        <v>405</v>
      </c>
      <c r="H417" s="49" t="s">
        <v>406</v>
      </c>
      <c r="I417" s="49" t="s">
        <v>1642</v>
      </c>
      <c r="J417" s="49" t="s">
        <v>186</v>
      </c>
      <c r="K417" s="49" t="s">
        <v>1302</v>
      </c>
      <c r="L417" s="49" t="s">
        <v>83</v>
      </c>
      <c r="M417" s="49" t="s">
        <v>1303</v>
      </c>
      <c r="N417" s="49" t="s">
        <v>85</v>
      </c>
    </row>
    <row r="418" ht="24" spans="1:14">
      <c r="A418" s="66" t="s">
        <v>1729</v>
      </c>
      <c r="B418" s="49" t="s">
        <v>1730</v>
      </c>
      <c r="C418" s="76" t="s">
        <v>1731</v>
      </c>
      <c r="D418" s="68" t="s">
        <v>1464</v>
      </c>
      <c r="E418" s="68" t="s">
        <v>1732</v>
      </c>
      <c r="F418" s="50">
        <v>0.66</v>
      </c>
      <c r="G418" s="49" t="s">
        <v>405</v>
      </c>
      <c r="H418" s="49" t="s">
        <v>406</v>
      </c>
      <c r="I418" s="49" t="s">
        <v>1477</v>
      </c>
      <c r="J418" s="49" t="s">
        <v>169</v>
      </c>
      <c r="K418" s="49" t="s">
        <v>1230</v>
      </c>
      <c r="L418" s="49" t="s">
        <v>83</v>
      </c>
      <c r="M418" s="49" t="s">
        <v>1478</v>
      </c>
      <c r="N418" s="49" t="s">
        <v>91</v>
      </c>
    </row>
    <row r="419" ht="24" spans="1:14">
      <c r="A419" s="66" t="s">
        <v>1733</v>
      </c>
      <c r="B419" s="49" t="s">
        <v>1734</v>
      </c>
      <c r="C419" s="76" t="s">
        <v>1735</v>
      </c>
      <c r="D419" s="68" t="s">
        <v>1736</v>
      </c>
      <c r="E419" s="68" t="s">
        <v>1737</v>
      </c>
      <c r="F419" s="50">
        <v>0.15</v>
      </c>
      <c r="G419" s="49" t="s">
        <v>405</v>
      </c>
      <c r="H419" s="49" t="s">
        <v>406</v>
      </c>
      <c r="I419" s="49" t="s">
        <v>1738</v>
      </c>
      <c r="J419" s="49" t="s">
        <v>1739</v>
      </c>
      <c r="K419" s="49" t="s">
        <v>1740</v>
      </c>
      <c r="L419" s="49" t="s">
        <v>1741</v>
      </c>
      <c r="M419" s="49" t="s">
        <v>1478</v>
      </c>
      <c r="N419" s="49" t="s">
        <v>91</v>
      </c>
    </row>
    <row r="420" ht="24" spans="1:14">
      <c r="A420" s="30" t="s">
        <v>1742</v>
      </c>
      <c r="B420" s="31"/>
      <c r="C420" s="32" t="s">
        <v>52</v>
      </c>
      <c r="D420" s="33" t="s">
        <v>53</v>
      </c>
      <c r="E420" s="33" t="s">
        <v>54</v>
      </c>
      <c r="F420" s="34" t="s">
        <v>55</v>
      </c>
      <c r="G420" s="33" t="s">
        <v>56</v>
      </c>
      <c r="H420" s="32"/>
      <c r="I420" s="32"/>
      <c r="J420" s="32"/>
      <c r="K420" s="32"/>
      <c r="L420" s="32"/>
      <c r="M420" s="32"/>
      <c r="N420" s="32"/>
    </row>
    <row r="421" spans="1:14">
      <c r="A421" s="35"/>
      <c r="B421" s="36"/>
      <c r="C421" s="32">
        <v>48</v>
      </c>
      <c r="D421" s="33">
        <v>1</v>
      </c>
      <c r="E421" s="33">
        <v>47</v>
      </c>
      <c r="F421" s="37">
        <f>F424</f>
        <v>5</v>
      </c>
      <c r="G421" s="32">
        <f>SUM(F428,F431:F434,F440:F451,F456,F460:F488)</f>
        <v>133.38</v>
      </c>
      <c r="H421" s="52"/>
      <c r="I421" s="52"/>
      <c r="J421" s="52"/>
      <c r="K421" s="52"/>
      <c r="L421" s="52"/>
      <c r="M421" s="52"/>
      <c r="N421" s="52"/>
    </row>
    <row r="422" spans="1:14">
      <c r="A422" s="38" t="s">
        <v>57</v>
      </c>
      <c r="B422" s="38" t="s">
        <v>58</v>
      </c>
      <c r="C422" s="38" t="s">
        <v>59</v>
      </c>
      <c r="D422" s="39" t="s">
        <v>60</v>
      </c>
      <c r="E422" s="39" t="s">
        <v>61</v>
      </c>
      <c r="F422" s="40" t="s">
        <v>62</v>
      </c>
      <c r="G422" s="41" t="s">
        <v>63</v>
      </c>
      <c r="H422" s="42"/>
      <c r="I422" s="41" t="s">
        <v>64</v>
      </c>
      <c r="J422" s="42"/>
      <c r="K422" s="41" t="s">
        <v>65</v>
      </c>
      <c r="L422" s="42"/>
      <c r="M422" s="41" t="s">
        <v>66</v>
      </c>
      <c r="N422" s="42"/>
    </row>
    <row r="423" spans="1:14">
      <c r="A423" s="43"/>
      <c r="B423" s="43"/>
      <c r="C423" s="43"/>
      <c r="D423" s="44"/>
      <c r="E423" s="44"/>
      <c r="F423" s="45"/>
      <c r="G423" s="46" t="s">
        <v>67</v>
      </c>
      <c r="H423" s="46" t="s">
        <v>68</v>
      </c>
      <c r="I423" s="46" t="s">
        <v>67</v>
      </c>
      <c r="J423" s="46" t="s">
        <v>68</v>
      </c>
      <c r="K423" s="46" t="s">
        <v>67</v>
      </c>
      <c r="L423" s="46" t="s">
        <v>68</v>
      </c>
      <c r="M423" s="46" t="s">
        <v>67</v>
      </c>
      <c r="N423" s="46" t="s">
        <v>68</v>
      </c>
    </row>
    <row r="424" ht="24" spans="1:14">
      <c r="A424" s="49" t="s">
        <v>69</v>
      </c>
      <c r="B424" s="49" t="s">
        <v>1743</v>
      </c>
      <c r="C424" s="76" t="s">
        <v>1744</v>
      </c>
      <c r="D424" s="68" t="s">
        <v>116</v>
      </c>
      <c r="E424" s="68" t="s">
        <v>1745</v>
      </c>
      <c r="F424" s="68">
        <v>5</v>
      </c>
      <c r="G424" s="47" t="s">
        <v>117</v>
      </c>
      <c r="H424" s="49" t="s">
        <v>118</v>
      </c>
      <c r="I424" s="68" t="s">
        <v>1746</v>
      </c>
      <c r="J424" s="68" t="s">
        <v>1747</v>
      </c>
      <c r="K424" s="68" t="s">
        <v>78</v>
      </c>
      <c r="L424" s="68" t="s">
        <v>78</v>
      </c>
      <c r="M424" s="47" t="s">
        <v>78</v>
      </c>
      <c r="N424" s="47" t="s">
        <v>78</v>
      </c>
    </row>
    <row r="425" ht="24" spans="1:14">
      <c r="A425" s="49"/>
      <c r="B425" s="49" t="s">
        <v>1748</v>
      </c>
      <c r="C425" s="68" t="s">
        <v>1749</v>
      </c>
      <c r="D425" s="68" t="s">
        <v>148</v>
      </c>
      <c r="E425" s="68" t="s">
        <v>1750</v>
      </c>
      <c r="F425" s="68">
        <v>1.48</v>
      </c>
      <c r="G425" s="47" t="s">
        <v>117</v>
      </c>
      <c r="H425" s="49" t="s">
        <v>118</v>
      </c>
      <c r="I425" s="68" t="s">
        <v>1746</v>
      </c>
      <c r="J425" s="68" t="s">
        <v>1747</v>
      </c>
      <c r="K425" s="68" t="s">
        <v>1751</v>
      </c>
      <c r="L425" s="68" t="s">
        <v>83</v>
      </c>
      <c r="M425" s="47" t="s">
        <v>1752</v>
      </c>
      <c r="N425" s="47" t="s">
        <v>85</v>
      </c>
    </row>
    <row r="426" ht="24" spans="1:14">
      <c r="A426" s="49"/>
      <c r="B426" s="49" t="s">
        <v>1753</v>
      </c>
      <c r="C426" s="68" t="s">
        <v>1754</v>
      </c>
      <c r="D426" s="68" t="s">
        <v>1750</v>
      </c>
      <c r="E426" s="68" t="s">
        <v>1755</v>
      </c>
      <c r="F426" s="68">
        <v>1.52</v>
      </c>
      <c r="G426" s="47" t="s">
        <v>117</v>
      </c>
      <c r="H426" s="49" t="s">
        <v>118</v>
      </c>
      <c r="I426" s="68" t="s">
        <v>1746</v>
      </c>
      <c r="J426" s="68" t="s">
        <v>1747</v>
      </c>
      <c r="K426" s="68" t="s">
        <v>1756</v>
      </c>
      <c r="L426" s="68" t="s">
        <v>83</v>
      </c>
      <c r="M426" s="49" t="s">
        <v>1757</v>
      </c>
      <c r="N426" s="47" t="s">
        <v>85</v>
      </c>
    </row>
    <row r="427" ht="24" spans="1:14">
      <c r="A427" s="49"/>
      <c r="B427" s="49" t="s">
        <v>1758</v>
      </c>
      <c r="C427" s="68" t="s">
        <v>1759</v>
      </c>
      <c r="D427" s="68" t="s">
        <v>1755</v>
      </c>
      <c r="E427" s="68" t="s">
        <v>1745</v>
      </c>
      <c r="F427" s="68">
        <v>2</v>
      </c>
      <c r="G427" s="47" t="s">
        <v>117</v>
      </c>
      <c r="H427" s="49" t="s">
        <v>118</v>
      </c>
      <c r="I427" s="68" t="s">
        <v>1746</v>
      </c>
      <c r="J427" s="68" t="s">
        <v>1747</v>
      </c>
      <c r="K427" s="68" t="s">
        <v>1760</v>
      </c>
      <c r="L427" s="68" t="s">
        <v>83</v>
      </c>
      <c r="M427" s="47" t="s">
        <v>1761</v>
      </c>
      <c r="N427" s="47" t="s">
        <v>85</v>
      </c>
    </row>
    <row r="428" ht="24" spans="1:14">
      <c r="A428" s="49" t="s">
        <v>1429</v>
      </c>
      <c r="B428" s="49" t="s">
        <v>1762</v>
      </c>
      <c r="C428" s="76" t="s">
        <v>1763</v>
      </c>
      <c r="D428" s="68" t="s">
        <v>1764</v>
      </c>
      <c r="E428" s="68" t="s">
        <v>1765</v>
      </c>
      <c r="F428" s="68">
        <v>2.44</v>
      </c>
      <c r="G428" s="68" t="s">
        <v>1766</v>
      </c>
      <c r="H428" s="68" t="s">
        <v>406</v>
      </c>
      <c r="I428" s="77" t="s">
        <v>1767</v>
      </c>
      <c r="J428" s="77" t="s">
        <v>1164</v>
      </c>
      <c r="K428" s="68" t="s">
        <v>78</v>
      </c>
      <c r="L428" s="68" t="s">
        <v>78</v>
      </c>
      <c r="M428" s="47" t="s">
        <v>78</v>
      </c>
      <c r="N428" s="47" t="s">
        <v>78</v>
      </c>
    </row>
    <row r="429" ht="24" spans="1:14">
      <c r="A429" s="49"/>
      <c r="B429" s="49" t="s">
        <v>1768</v>
      </c>
      <c r="C429" s="68" t="s">
        <v>1769</v>
      </c>
      <c r="D429" s="68" t="s">
        <v>1764</v>
      </c>
      <c r="E429" s="68" t="s">
        <v>1770</v>
      </c>
      <c r="F429" s="68">
        <v>0.58</v>
      </c>
      <c r="G429" s="68" t="s">
        <v>1766</v>
      </c>
      <c r="H429" s="68" t="s">
        <v>406</v>
      </c>
      <c r="I429" s="77" t="s">
        <v>1767</v>
      </c>
      <c r="J429" s="77" t="s">
        <v>1164</v>
      </c>
      <c r="K429" s="68" t="s">
        <v>1771</v>
      </c>
      <c r="L429" s="68" t="s">
        <v>1772</v>
      </c>
      <c r="M429" s="47" t="s">
        <v>1773</v>
      </c>
      <c r="N429" s="47" t="s">
        <v>85</v>
      </c>
    </row>
    <row r="430" ht="24" spans="1:14">
      <c r="A430" s="49"/>
      <c r="B430" s="49" t="s">
        <v>1774</v>
      </c>
      <c r="C430" s="68" t="s">
        <v>1775</v>
      </c>
      <c r="D430" s="68" t="s">
        <v>1770</v>
      </c>
      <c r="E430" s="68" t="s">
        <v>1765</v>
      </c>
      <c r="F430" s="68">
        <v>1.86</v>
      </c>
      <c r="G430" s="68" t="s">
        <v>1766</v>
      </c>
      <c r="H430" s="68" t="s">
        <v>406</v>
      </c>
      <c r="I430" s="77" t="s">
        <v>1767</v>
      </c>
      <c r="J430" s="77" t="s">
        <v>1164</v>
      </c>
      <c r="K430" s="49" t="s">
        <v>1776</v>
      </c>
      <c r="L430" s="49" t="s">
        <v>83</v>
      </c>
      <c r="M430" s="49" t="s">
        <v>1777</v>
      </c>
      <c r="N430" s="47" t="s">
        <v>85</v>
      </c>
    </row>
    <row r="431" ht="24" spans="1:14">
      <c r="A431" s="49" t="s">
        <v>1452</v>
      </c>
      <c r="B431" s="49" t="s">
        <v>1778</v>
      </c>
      <c r="C431" s="76" t="s">
        <v>1779</v>
      </c>
      <c r="D431" s="68" t="s">
        <v>1780</v>
      </c>
      <c r="E431" s="68" t="s">
        <v>1781</v>
      </c>
      <c r="F431" s="68">
        <v>3.6</v>
      </c>
      <c r="G431" s="68" t="s">
        <v>1766</v>
      </c>
      <c r="H431" s="68" t="s">
        <v>406</v>
      </c>
      <c r="I431" s="49" t="s">
        <v>1782</v>
      </c>
      <c r="J431" s="78" t="s">
        <v>1783</v>
      </c>
      <c r="K431" s="68" t="s">
        <v>1751</v>
      </c>
      <c r="L431" s="68" t="s">
        <v>83</v>
      </c>
      <c r="M431" s="47" t="s">
        <v>1752</v>
      </c>
      <c r="N431" s="47" t="s">
        <v>85</v>
      </c>
    </row>
    <row r="432" ht="24" spans="1:14">
      <c r="A432" s="49" t="s">
        <v>1455</v>
      </c>
      <c r="B432" s="49" t="s">
        <v>1784</v>
      </c>
      <c r="C432" s="76" t="s">
        <v>1785</v>
      </c>
      <c r="D432" s="68" t="s">
        <v>1780</v>
      </c>
      <c r="E432" s="68" t="s">
        <v>1750</v>
      </c>
      <c r="F432" s="68">
        <v>3.8</v>
      </c>
      <c r="G432" s="68" t="s">
        <v>1766</v>
      </c>
      <c r="H432" s="68" t="s">
        <v>406</v>
      </c>
      <c r="I432" s="49" t="s">
        <v>1786</v>
      </c>
      <c r="J432" s="79" t="s">
        <v>1787</v>
      </c>
      <c r="K432" s="68" t="s">
        <v>1788</v>
      </c>
      <c r="L432" s="68" t="s">
        <v>83</v>
      </c>
      <c r="M432" s="49" t="s">
        <v>1789</v>
      </c>
      <c r="N432" s="47" t="s">
        <v>85</v>
      </c>
    </row>
    <row r="433" ht="24" spans="1:14">
      <c r="A433" s="49" t="s">
        <v>1459</v>
      </c>
      <c r="B433" s="49" t="s">
        <v>1790</v>
      </c>
      <c r="C433" s="76" t="s">
        <v>1791</v>
      </c>
      <c r="D433" s="68" t="s">
        <v>1780</v>
      </c>
      <c r="E433" s="68" t="s">
        <v>1792</v>
      </c>
      <c r="F433" s="68">
        <v>4.46</v>
      </c>
      <c r="G433" s="68" t="s">
        <v>1766</v>
      </c>
      <c r="H433" s="68" t="s">
        <v>406</v>
      </c>
      <c r="I433" s="49" t="s">
        <v>1793</v>
      </c>
      <c r="J433" s="79" t="s">
        <v>1794</v>
      </c>
      <c r="K433" s="68" t="s">
        <v>1756</v>
      </c>
      <c r="L433" s="68" t="s">
        <v>83</v>
      </c>
      <c r="M433" s="49" t="s">
        <v>1757</v>
      </c>
      <c r="N433" s="47" t="s">
        <v>85</v>
      </c>
    </row>
    <row r="434" ht="24" spans="1:14">
      <c r="A434" s="49" t="s">
        <v>1481</v>
      </c>
      <c r="B434" s="49" t="s">
        <v>1795</v>
      </c>
      <c r="C434" s="76" t="s">
        <v>1796</v>
      </c>
      <c r="D434" s="68" t="s">
        <v>1765</v>
      </c>
      <c r="E434" s="68" t="s">
        <v>1797</v>
      </c>
      <c r="F434" s="68">
        <v>8.3</v>
      </c>
      <c r="G434" s="68" t="s">
        <v>1766</v>
      </c>
      <c r="H434" s="68" t="s">
        <v>406</v>
      </c>
      <c r="I434" s="49" t="s">
        <v>1798</v>
      </c>
      <c r="J434" s="79" t="s">
        <v>1142</v>
      </c>
      <c r="K434" s="68" t="s">
        <v>78</v>
      </c>
      <c r="L434" s="68" t="s">
        <v>78</v>
      </c>
      <c r="M434" s="47" t="s">
        <v>78</v>
      </c>
      <c r="N434" s="47" t="s">
        <v>78</v>
      </c>
    </row>
    <row r="435" ht="24" spans="1:14">
      <c r="A435" s="49"/>
      <c r="B435" s="49" t="s">
        <v>1799</v>
      </c>
      <c r="C435" s="68" t="s">
        <v>1800</v>
      </c>
      <c r="D435" s="68" t="s">
        <v>1765</v>
      </c>
      <c r="E435" s="68" t="s">
        <v>1801</v>
      </c>
      <c r="F435" s="68">
        <v>3.29</v>
      </c>
      <c r="G435" s="68" t="s">
        <v>1766</v>
      </c>
      <c r="H435" s="68" t="s">
        <v>406</v>
      </c>
      <c r="I435" s="49" t="s">
        <v>1798</v>
      </c>
      <c r="J435" s="79" t="s">
        <v>1142</v>
      </c>
      <c r="K435" s="68" t="s">
        <v>1788</v>
      </c>
      <c r="L435" s="68" t="s">
        <v>83</v>
      </c>
      <c r="M435" s="49" t="s">
        <v>1789</v>
      </c>
      <c r="N435" s="47" t="s">
        <v>85</v>
      </c>
    </row>
    <row r="436" ht="24" spans="1:14">
      <c r="A436" s="49"/>
      <c r="B436" s="49" t="s">
        <v>1802</v>
      </c>
      <c r="C436" s="68" t="s">
        <v>1803</v>
      </c>
      <c r="D436" s="68" t="s">
        <v>1804</v>
      </c>
      <c r="E436" s="68" t="s">
        <v>1805</v>
      </c>
      <c r="F436" s="68">
        <v>1.07</v>
      </c>
      <c r="G436" s="68" t="s">
        <v>1766</v>
      </c>
      <c r="H436" s="68" t="s">
        <v>406</v>
      </c>
      <c r="I436" s="49" t="s">
        <v>1798</v>
      </c>
      <c r="J436" s="79" t="s">
        <v>1142</v>
      </c>
      <c r="K436" s="68" t="s">
        <v>1806</v>
      </c>
      <c r="L436" s="68" t="s">
        <v>83</v>
      </c>
      <c r="M436" s="49" t="s">
        <v>1807</v>
      </c>
      <c r="N436" s="47" t="s">
        <v>85</v>
      </c>
    </row>
    <row r="437" ht="24" spans="1:14">
      <c r="A437" s="49"/>
      <c r="B437" s="49" t="s">
        <v>1808</v>
      </c>
      <c r="C437" s="68" t="s">
        <v>1809</v>
      </c>
      <c r="D437" s="68" t="s">
        <v>1810</v>
      </c>
      <c r="E437" s="68" t="s">
        <v>1811</v>
      </c>
      <c r="F437" s="68">
        <v>1.2</v>
      </c>
      <c r="G437" s="68" t="s">
        <v>1766</v>
      </c>
      <c r="H437" s="68" t="s">
        <v>406</v>
      </c>
      <c r="I437" s="49" t="s">
        <v>1798</v>
      </c>
      <c r="J437" s="79" t="s">
        <v>1142</v>
      </c>
      <c r="K437" s="68" t="s">
        <v>1756</v>
      </c>
      <c r="L437" s="68" t="s">
        <v>83</v>
      </c>
      <c r="M437" s="49" t="s">
        <v>1757</v>
      </c>
      <c r="N437" s="47" t="s">
        <v>85</v>
      </c>
    </row>
    <row r="438" ht="24" spans="1:14">
      <c r="A438" s="49"/>
      <c r="B438" s="49" t="s">
        <v>1812</v>
      </c>
      <c r="C438" s="68" t="s">
        <v>1813</v>
      </c>
      <c r="D438" s="68" t="s">
        <v>1811</v>
      </c>
      <c r="E438" s="68" t="s">
        <v>1814</v>
      </c>
      <c r="F438" s="68">
        <v>1.11</v>
      </c>
      <c r="G438" s="68" t="s">
        <v>1766</v>
      </c>
      <c r="H438" s="68" t="s">
        <v>406</v>
      </c>
      <c r="I438" s="49" t="s">
        <v>1798</v>
      </c>
      <c r="J438" s="79" t="s">
        <v>1142</v>
      </c>
      <c r="K438" s="68" t="s">
        <v>1776</v>
      </c>
      <c r="L438" s="68" t="s">
        <v>83</v>
      </c>
      <c r="M438" s="49" t="s">
        <v>1777</v>
      </c>
      <c r="N438" s="47" t="s">
        <v>85</v>
      </c>
    </row>
    <row r="439" ht="24" spans="1:14">
      <c r="A439" s="49"/>
      <c r="B439" s="49" t="s">
        <v>1815</v>
      </c>
      <c r="C439" s="68" t="s">
        <v>1816</v>
      </c>
      <c r="D439" s="68" t="s">
        <v>1814</v>
      </c>
      <c r="E439" s="68" t="s">
        <v>1797</v>
      </c>
      <c r="F439" s="68">
        <v>1.62</v>
      </c>
      <c r="G439" s="68" t="s">
        <v>1766</v>
      </c>
      <c r="H439" s="68" t="s">
        <v>406</v>
      </c>
      <c r="I439" s="49" t="s">
        <v>1798</v>
      </c>
      <c r="J439" s="79" t="s">
        <v>1142</v>
      </c>
      <c r="K439" s="68" t="s">
        <v>1760</v>
      </c>
      <c r="L439" s="68" t="s">
        <v>83</v>
      </c>
      <c r="M439" s="47" t="s">
        <v>1761</v>
      </c>
      <c r="N439" s="47" t="s">
        <v>85</v>
      </c>
    </row>
    <row r="440" ht="24" spans="1:14">
      <c r="A440" s="49" t="s">
        <v>1496</v>
      </c>
      <c r="B440" s="49" t="s">
        <v>1817</v>
      </c>
      <c r="C440" s="76" t="s">
        <v>1818</v>
      </c>
      <c r="D440" s="68" t="s">
        <v>1791</v>
      </c>
      <c r="E440" s="68" t="s">
        <v>1796</v>
      </c>
      <c r="F440" s="68">
        <v>1.08</v>
      </c>
      <c r="G440" s="68" t="s">
        <v>1766</v>
      </c>
      <c r="H440" s="68" t="s">
        <v>406</v>
      </c>
      <c r="I440" s="49" t="s">
        <v>1798</v>
      </c>
      <c r="J440" s="79" t="s">
        <v>1142</v>
      </c>
      <c r="K440" s="68" t="s">
        <v>1806</v>
      </c>
      <c r="L440" s="68" t="s">
        <v>83</v>
      </c>
      <c r="M440" s="49" t="s">
        <v>1807</v>
      </c>
      <c r="N440" s="47" t="s">
        <v>85</v>
      </c>
    </row>
    <row r="441" ht="24" spans="1:14">
      <c r="A441" s="49" t="s">
        <v>1500</v>
      </c>
      <c r="B441" s="49" t="s">
        <v>1819</v>
      </c>
      <c r="C441" s="76" t="s">
        <v>1820</v>
      </c>
      <c r="D441" s="68" t="s">
        <v>1780</v>
      </c>
      <c r="E441" s="68" t="s">
        <v>1796</v>
      </c>
      <c r="F441" s="68">
        <v>1.71</v>
      </c>
      <c r="G441" s="68" t="s">
        <v>1766</v>
      </c>
      <c r="H441" s="68" t="s">
        <v>406</v>
      </c>
      <c r="I441" s="49" t="s">
        <v>1798</v>
      </c>
      <c r="J441" s="79" t="s">
        <v>1142</v>
      </c>
      <c r="K441" s="68" t="s">
        <v>1806</v>
      </c>
      <c r="L441" s="68" t="s">
        <v>83</v>
      </c>
      <c r="M441" s="49" t="s">
        <v>1807</v>
      </c>
      <c r="N441" s="47" t="s">
        <v>85</v>
      </c>
    </row>
    <row r="442" ht="24" spans="1:14">
      <c r="A442" s="49" t="s">
        <v>1505</v>
      </c>
      <c r="B442" s="49" t="s">
        <v>1821</v>
      </c>
      <c r="C442" s="76" t="s">
        <v>1822</v>
      </c>
      <c r="D442" s="68" t="s">
        <v>1823</v>
      </c>
      <c r="E442" s="68" t="s">
        <v>1796</v>
      </c>
      <c r="F442" s="68">
        <v>2.85</v>
      </c>
      <c r="G442" s="68" t="s">
        <v>1766</v>
      </c>
      <c r="H442" s="68" t="s">
        <v>406</v>
      </c>
      <c r="I442" s="49" t="s">
        <v>1793</v>
      </c>
      <c r="J442" s="79" t="s">
        <v>1794</v>
      </c>
      <c r="K442" s="68" t="s">
        <v>1756</v>
      </c>
      <c r="L442" s="68" t="s">
        <v>83</v>
      </c>
      <c r="M442" s="49" t="s">
        <v>1757</v>
      </c>
      <c r="N442" s="47" t="s">
        <v>85</v>
      </c>
    </row>
    <row r="443" ht="24" spans="1:14">
      <c r="A443" s="49" t="s">
        <v>1514</v>
      </c>
      <c r="B443" s="49" t="s">
        <v>1824</v>
      </c>
      <c r="C443" s="76" t="s">
        <v>1825</v>
      </c>
      <c r="D443" s="68" t="s">
        <v>1796</v>
      </c>
      <c r="E443" s="68" t="s">
        <v>1826</v>
      </c>
      <c r="F443" s="68">
        <v>1.99</v>
      </c>
      <c r="G443" s="68" t="s">
        <v>1766</v>
      </c>
      <c r="H443" s="68" t="s">
        <v>406</v>
      </c>
      <c r="I443" s="49" t="s">
        <v>1827</v>
      </c>
      <c r="J443" s="77" t="s">
        <v>158</v>
      </c>
      <c r="K443" s="68" t="s">
        <v>1760</v>
      </c>
      <c r="L443" s="68" t="s">
        <v>83</v>
      </c>
      <c r="M443" s="47" t="s">
        <v>1761</v>
      </c>
      <c r="N443" s="47" t="s">
        <v>85</v>
      </c>
    </row>
    <row r="444" ht="24" spans="1:14">
      <c r="A444" s="49" t="s">
        <v>1520</v>
      </c>
      <c r="B444" s="49" t="s">
        <v>1828</v>
      </c>
      <c r="C444" s="76" t="s">
        <v>1829</v>
      </c>
      <c r="D444" s="68" t="s">
        <v>1796</v>
      </c>
      <c r="E444" s="68" t="s">
        <v>1826</v>
      </c>
      <c r="F444" s="68">
        <v>1.64</v>
      </c>
      <c r="G444" s="68" t="s">
        <v>1766</v>
      </c>
      <c r="H444" s="68" t="s">
        <v>406</v>
      </c>
      <c r="I444" s="49" t="s">
        <v>1827</v>
      </c>
      <c r="J444" s="77" t="s">
        <v>158</v>
      </c>
      <c r="K444" s="68" t="s">
        <v>1760</v>
      </c>
      <c r="L444" s="68" t="s">
        <v>83</v>
      </c>
      <c r="M444" s="47" t="s">
        <v>1761</v>
      </c>
      <c r="N444" s="47" t="s">
        <v>85</v>
      </c>
    </row>
    <row r="445" ht="24" spans="1:14">
      <c r="A445" s="49" t="s">
        <v>1538</v>
      </c>
      <c r="B445" s="49" t="s">
        <v>1830</v>
      </c>
      <c r="C445" s="76" t="s">
        <v>1831</v>
      </c>
      <c r="D445" s="68" t="s">
        <v>1832</v>
      </c>
      <c r="E445" s="68" t="s">
        <v>1763</v>
      </c>
      <c r="F445" s="68">
        <v>0.79</v>
      </c>
      <c r="G445" s="68" t="s">
        <v>1766</v>
      </c>
      <c r="H445" s="68" t="s">
        <v>406</v>
      </c>
      <c r="I445" s="49" t="s">
        <v>1833</v>
      </c>
      <c r="J445" s="79" t="s">
        <v>325</v>
      </c>
      <c r="K445" s="68" t="s">
        <v>1776</v>
      </c>
      <c r="L445" s="68" t="s">
        <v>83</v>
      </c>
      <c r="M445" s="49" t="s">
        <v>1777</v>
      </c>
      <c r="N445" s="47" t="s">
        <v>85</v>
      </c>
    </row>
    <row r="446" ht="24" spans="1:14">
      <c r="A446" s="49" t="s">
        <v>1546</v>
      </c>
      <c r="B446" s="49" t="s">
        <v>1834</v>
      </c>
      <c r="C446" s="76" t="s">
        <v>1835</v>
      </c>
      <c r="D446" s="68" t="s">
        <v>1764</v>
      </c>
      <c r="E446" s="68" t="s">
        <v>1836</v>
      </c>
      <c r="F446" s="68">
        <v>2.35</v>
      </c>
      <c r="G446" s="68" t="s">
        <v>1766</v>
      </c>
      <c r="H446" s="68" t="s">
        <v>406</v>
      </c>
      <c r="I446" s="77" t="s">
        <v>1767</v>
      </c>
      <c r="J446" s="77" t="s">
        <v>158</v>
      </c>
      <c r="K446" s="68" t="s">
        <v>1771</v>
      </c>
      <c r="L446" s="68" t="s">
        <v>1772</v>
      </c>
      <c r="M446" s="47" t="s">
        <v>1773</v>
      </c>
      <c r="N446" s="47" t="s">
        <v>85</v>
      </c>
    </row>
    <row r="447" ht="24" spans="1:14">
      <c r="A447" s="49" t="s">
        <v>1549</v>
      </c>
      <c r="B447" s="49" t="s">
        <v>1837</v>
      </c>
      <c r="C447" s="76" t="s">
        <v>1838</v>
      </c>
      <c r="D447" s="68" t="s">
        <v>1839</v>
      </c>
      <c r="E447" s="68" t="s">
        <v>1765</v>
      </c>
      <c r="F447" s="68">
        <v>2.22</v>
      </c>
      <c r="G447" s="68" t="s">
        <v>1766</v>
      </c>
      <c r="H447" s="68" t="s">
        <v>406</v>
      </c>
      <c r="I447" s="49" t="s">
        <v>1840</v>
      </c>
      <c r="J447" s="49" t="s">
        <v>1841</v>
      </c>
      <c r="K447" s="68" t="s">
        <v>1842</v>
      </c>
      <c r="L447" s="68" t="s">
        <v>83</v>
      </c>
      <c r="M447" s="49" t="s">
        <v>1843</v>
      </c>
      <c r="N447" s="49" t="s">
        <v>85</v>
      </c>
    </row>
    <row r="448" ht="24" spans="1:14">
      <c r="A448" s="49" t="s">
        <v>1553</v>
      </c>
      <c r="B448" s="49" t="s">
        <v>1844</v>
      </c>
      <c r="C448" s="76" t="s">
        <v>1845</v>
      </c>
      <c r="D448" s="68" t="s">
        <v>1846</v>
      </c>
      <c r="E448" s="68" t="s">
        <v>1796</v>
      </c>
      <c r="F448" s="68">
        <v>0.52</v>
      </c>
      <c r="G448" s="68" t="s">
        <v>1766</v>
      </c>
      <c r="H448" s="68" t="s">
        <v>406</v>
      </c>
      <c r="I448" s="49" t="s">
        <v>1786</v>
      </c>
      <c r="J448" s="79" t="s">
        <v>1787</v>
      </c>
      <c r="K448" s="68" t="s">
        <v>1788</v>
      </c>
      <c r="L448" s="68" t="s">
        <v>83</v>
      </c>
      <c r="M448" s="49" t="s">
        <v>1789</v>
      </c>
      <c r="N448" s="47" t="s">
        <v>85</v>
      </c>
    </row>
    <row r="449" ht="24" spans="1:14">
      <c r="A449" s="49" t="s">
        <v>1563</v>
      </c>
      <c r="B449" s="49" t="s">
        <v>1847</v>
      </c>
      <c r="C449" s="76" t="s">
        <v>1848</v>
      </c>
      <c r="D449" s="68" t="s">
        <v>1849</v>
      </c>
      <c r="E449" s="68" t="s">
        <v>1764</v>
      </c>
      <c r="F449" s="68">
        <v>0.59</v>
      </c>
      <c r="G449" s="68" t="s">
        <v>1766</v>
      </c>
      <c r="H449" s="68" t="s">
        <v>406</v>
      </c>
      <c r="I449" s="49" t="s">
        <v>1793</v>
      </c>
      <c r="J449" s="79" t="s">
        <v>1850</v>
      </c>
      <c r="K449" s="68" t="s">
        <v>1756</v>
      </c>
      <c r="L449" s="68" t="s">
        <v>83</v>
      </c>
      <c r="M449" s="49" t="s">
        <v>1757</v>
      </c>
      <c r="N449" s="47" t="s">
        <v>85</v>
      </c>
    </row>
    <row r="450" ht="24" spans="1:14">
      <c r="A450" s="49" t="s">
        <v>1567</v>
      </c>
      <c r="B450" s="49" t="s">
        <v>1851</v>
      </c>
      <c r="C450" s="76" t="s">
        <v>1852</v>
      </c>
      <c r="D450" s="68" t="s">
        <v>1853</v>
      </c>
      <c r="E450" s="68" t="s">
        <v>1838</v>
      </c>
      <c r="F450" s="68">
        <v>0.92</v>
      </c>
      <c r="G450" s="68" t="s">
        <v>1766</v>
      </c>
      <c r="H450" s="68" t="s">
        <v>406</v>
      </c>
      <c r="I450" s="68" t="s">
        <v>1854</v>
      </c>
      <c r="J450" s="68" t="s">
        <v>647</v>
      </c>
      <c r="K450" s="68" t="s">
        <v>1855</v>
      </c>
      <c r="L450" s="68" t="s">
        <v>83</v>
      </c>
      <c r="M450" s="47" t="s">
        <v>1856</v>
      </c>
      <c r="N450" s="47" t="s">
        <v>85</v>
      </c>
    </row>
    <row r="451" ht="24" spans="1:14">
      <c r="A451" s="49" t="s">
        <v>1573</v>
      </c>
      <c r="B451" s="49" t="s">
        <v>1857</v>
      </c>
      <c r="C451" s="76" t="s">
        <v>1858</v>
      </c>
      <c r="D451" s="68" t="s">
        <v>1859</v>
      </c>
      <c r="E451" s="68" t="s">
        <v>1860</v>
      </c>
      <c r="F451" s="68">
        <v>6.9</v>
      </c>
      <c r="G451" s="68" t="s">
        <v>1766</v>
      </c>
      <c r="H451" s="68" t="s">
        <v>406</v>
      </c>
      <c r="I451" s="77" t="s">
        <v>1861</v>
      </c>
      <c r="J451" s="77" t="s">
        <v>1739</v>
      </c>
      <c r="K451" s="68" t="s">
        <v>78</v>
      </c>
      <c r="L451" s="68" t="s">
        <v>78</v>
      </c>
      <c r="M451" s="47" t="s">
        <v>78</v>
      </c>
      <c r="N451" s="47" t="s">
        <v>78</v>
      </c>
    </row>
    <row r="452" ht="24" spans="1:14">
      <c r="A452" s="49"/>
      <c r="B452" s="49" t="s">
        <v>1862</v>
      </c>
      <c r="C452" s="68" t="s">
        <v>1863</v>
      </c>
      <c r="D452" s="68" t="s">
        <v>1859</v>
      </c>
      <c r="E452" s="68" t="s">
        <v>1864</v>
      </c>
      <c r="F452" s="68">
        <v>0.86</v>
      </c>
      <c r="G452" s="68" t="s">
        <v>1766</v>
      </c>
      <c r="H452" s="68" t="s">
        <v>406</v>
      </c>
      <c r="I452" s="77" t="s">
        <v>1861</v>
      </c>
      <c r="J452" s="77" t="s">
        <v>1739</v>
      </c>
      <c r="K452" s="68" t="s">
        <v>1865</v>
      </c>
      <c r="L452" s="68" t="s">
        <v>1866</v>
      </c>
      <c r="M452" s="47" t="s">
        <v>1867</v>
      </c>
      <c r="N452" s="47" t="s">
        <v>85</v>
      </c>
    </row>
    <row r="453" ht="24" spans="1:14">
      <c r="A453" s="49"/>
      <c r="B453" s="49" t="s">
        <v>1868</v>
      </c>
      <c r="C453" s="68" t="s">
        <v>1869</v>
      </c>
      <c r="D453" s="68" t="s">
        <v>1864</v>
      </c>
      <c r="E453" s="68" t="s">
        <v>1870</v>
      </c>
      <c r="F453" s="68">
        <v>2.13</v>
      </c>
      <c r="G453" s="68" t="s">
        <v>1766</v>
      </c>
      <c r="H453" s="68" t="s">
        <v>406</v>
      </c>
      <c r="I453" s="77" t="s">
        <v>1861</v>
      </c>
      <c r="J453" s="77" t="s">
        <v>1739</v>
      </c>
      <c r="K453" s="68" t="s">
        <v>1871</v>
      </c>
      <c r="L453" s="68" t="s">
        <v>83</v>
      </c>
      <c r="M453" s="49" t="s">
        <v>1872</v>
      </c>
      <c r="N453" s="47" t="s">
        <v>97</v>
      </c>
    </row>
    <row r="454" ht="24" spans="1:14">
      <c r="A454" s="49"/>
      <c r="B454" s="49" t="s">
        <v>1873</v>
      </c>
      <c r="C454" s="68" t="s">
        <v>1874</v>
      </c>
      <c r="D454" s="68" t="s">
        <v>1870</v>
      </c>
      <c r="E454" s="68" t="s">
        <v>1875</v>
      </c>
      <c r="F454" s="68">
        <v>2.01</v>
      </c>
      <c r="G454" s="68" t="s">
        <v>1766</v>
      </c>
      <c r="H454" s="68" t="s">
        <v>406</v>
      </c>
      <c r="I454" s="77" t="s">
        <v>1861</v>
      </c>
      <c r="J454" s="77" t="s">
        <v>1739</v>
      </c>
      <c r="K454" s="68" t="s">
        <v>1876</v>
      </c>
      <c r="L454" s="68" t="s">
        <v>83</v>
      </c>
      <c r="M454" s="49" t="s">
        <v>1877</v>
      </c>
      <c r="N454" s="47" t="s">
        <v>85</v>
      </c>
    </row>
    <row r="455" ht="24" spans="1:14">
      <c r="A455" s="49"/>
      <c r="B455" s="49" t="s">
        <v>1878</v>
      </c>
      <c r="C455" s="68" t="s">
        <v>1879</v>
      </c>
      <c r="D455" s="68" t="s">
        <v>1875</v>
      </c>
      <c r="E455" s="68" t="s">
        <v>1860</v>
      </c>
      <c r="F455" s="68">
        <v>1.89</v>
      </c>
      <c r="G455" s="68" t="s">
        <v>1766</v>
      </c>
      <c r="H455" s="68" t="s">
        <v>406</v>
      </c>
      <c r="I455" s="77" t="s">
        <v>1861</v>
      </c>
      <c r="J455" s="77" t="s">
        <v>1739</v>
      </c>
      <c r="K455" s="68" t="s">
        <v>1880</v>
      </c>
      <c r="L455" s="68" t="s">
        <v>83</v>
      </c>
      <c r="M455" s="49" t="s">
        <v>1881</v>
      </c>
      <c r="N455" s="47" t="s">
        <v>97</v>
      </c>
    </row>
    <row r="456" ht="24" spans="1:14">
      <c r="A456" s="49" t="s">
        <v>1576</v>
      </c>
      <c r="B456" s="49" t="s">
        <v>1882</v>
      </c>
      <c r="C456" s="76" t="s">
        <v>1883</v>
      </c>
      <c r="D456" s="68" t="s">
        <v>1884</v>
      </c>
      <c r="E456" s="68" t="s">
        <v>1885</v>
      </c>
      <c r="F456" s="68">
        <v>8.9</v>
      </c>
      <c r="G456" s="68" t="s">
        <v>1766</v>
      </c>
      <c r="H456" s="68" t="s">
        <v>406</v>
      </c>
      <c r="I456" s="77" t="s">
        <v>1861</v>
      </c>
      <c r="J456" s="77" t="s">
        <v>1739</v>
      </c>
      <c r="K456" s="68" t="s">
        <v>78</v>
      </c>
      <c r="L456" s="68" t="s">
        <v>78</v>
      </c>
      <c r="M456" s="47" t="s">
        <v>78</v>
      </c>
      <c r="N456" s="47" t="s">
        <v>78</v>
      </c>
    </row>
    <row r="457" ht="24" spans="1:14">
      <c r="A457" s="49"/>
      <c r="B457" s="49" t="s">
        <v>1886</v>
      </c>
      <c r="C457" s="68" t="s">
        <v>1887</v>
      </c>
      <c r="D457" s="68" t="s">
        <v>1884</v>
      </c>
      <c r="E457" s="68" t="s">
        <v>1858</v>
      </c>
      <c r="F457" s="68">
        <v>4.15</v>
      </c>
      <c r="G457" s="68" t="s">
        <v>1766</v>
      </c>
      <c r="H457" s="68" t="s">
        <v>406</v>
      </c>
      <c r="I457" s="77" t="s">
        <v>1861</v>
      </c>
      <c r="J457" s="77" t="s">
        <v>1739</v>
      </c>
      <c r="K457" s="68" t="s">
        <v>1876</v>
      </c>
      <c r="L457" s="68" t="s">
        <v>83</v>
      </c>
      <c r="M457" s="49" t="s">
        <v>1877</v>
      </c>
      <c r="N457" s="47" t="s">
        <v>85</v>
      </c>
    </row>
    <row r="458" ht="24" spans="1:14">
      <c r="A458" s="49"/>
      <c r="B458" s="49" t="s">
        <v>1888</v>
      </c>
      <c r="C458" s="68" t="s">
        <v>1889</v>
      </c>
      <c r="D458" s="68" t="s">
        <v>1858</v>
      </c>
      <c r="E458" s="68" t="s">
        <v>1890</v>
      </c>
      <c r="F458" s="68">
        <v>1.4</v>
      </c>
      <c r="G458" s="68" t="s">
        <v>1766</v>
      </c>
      <c r="H458" s="68" t="s">
        <v>406</v>
      </c>
      <c r="I458" s="77" t="s">
        <v>1861</v>
      </c>
      <c r="J458" s="77" t="s">
        <v>1739</v>
      </c>
      <c r="K458" s="68" t="s">
        <v>1880</v>
      </c>
      <c r="L458" s="68" t="s">
        <v>83</v>
      </c>
      <c r="M458" s="49" t="s">
        <v>1881</v>
      </c>
      <c r="N458" s="47" t="s">
        <v>97</v>
      </c>
    </row>
    <row r="459" ht="24" spans="1:14">
      <c r="A459" s="49"/>
      <c r="B459" s="49" t="s">
        <v>1891</v>
      </c>
      <c r="C459" s="68" t="s">
        <v>1892</v>
      </c>
      <c r="D459" s="68" t="s">
        <v>1890</v>
      </c>
      <c r="E459" s="68" t="s">
        <v>1885</v>
      </c>
      <c r="F459" s="68">
        <v>3.35</v>
      </c>
      <c r="G459" s="68" t="s">
        <v>1766</v>
      </c>
      <c r="H459" s="68" t="s">
        <v>406</v>
      </c>
      <c r="I459" s="77" t="s">
        <v>1861</v>
      </c>
      <c r="J459" s="77" t="s">
        <v>1739</v>
      </c>
      <c r="K459" s="68" t="s">
        <v>1893</v>
      </c>
      <c r="L459" s="68" t="s">
        <v>83</v>
      </c>
      <c r="M459" s="49" t="s">
        <v>1894</v>
      </c>
      <c r="N459" s="49" t="s">
        <v>85</v>
      </c>
    </row>
    <row r="460" ht="24" spans="1:14">
      <c r="A460" s="49" t="s">
        <v>1581</v>
      </c>
      <c r="B460" s="49" t="s">
        <v>1895</v>
      </c>
      <c r="C460" s="76" t="s">
        <v>1896</v>
      </c>
      <c r="D460" s="68" t="s">
        <v>1885</v>
      </c>
      <c r="E460" s="68" t="s">
        <v>1897</v>
      </c>
      <c r="F460" s="68">
        <v>2.91</v>
      </c>
      <c r="G460" s="68" t="s">
        <v>1766</v>
      </c>
      <c r="H460" s="68" t="s">
        <v>406</v>
      </c>
      <c r="I460" s="77" t="s">
        <v>1861</v>
      </c>
      <c r="J460" s="77" t="s">
        <v>1739</v>
      </c>
      <c r="K460" s="68" t="s">
        <v>1893</v>
      </c>
      <c r="L460" s="68" t="s">
        <v>83</v>
      </c>
      <c r="M460" s="49" t="s">
        <v>1894</v>
      </c>
      <c r="N460" s="49" t="s">
        <v>85</v>
      </c>
    </row>
    <row r="461" ht="24" spans="1:14">
      <c r="A461" s="49" t="s">
        <v>1586</v>
      </c>
      <c r="B461" s="49" t="s">
        <v>1898</v>
      </c>
      <c r="C461" s="76" t="s">
        <v>1884</v>
      </c>
      <c r="D461" s="68" t="s">
        <v>1875</v>
      </c>
      <c r="E461" s="68" t="s">
        <v>1899</v>
      </c>
      <c r="F461" s="68">
        <v>3.75</v>
      </c>
      <c r="G461" s="68" t="s">
        <v>1766</v>
      </c>
      <c r="H461" s="68" t="s">
        <v>406</v>
      </c>
      <c r="I461" s="77" t="s">
        <v>1900</v>
      </c>
      <c r="J461" s="77" t="s">
        <v>1901</v>
      </c>
      <c r="K461" s="68" t="s">
        <v>1902</v>
      </c>
      <c r="L461" s="68" t="s">
        <v>83</v>
      </c>
      <c r="M461" s="49" t="s">
        <v>1903</v>
      </c>
      <c r="N461" s="49" t="s">
        <v>85</v>
      </c>
    </row>
    <row r="462" ht="24" spans="1:14">
      <c r="A462" s="49" t="s">
        <v>1590</v>
      </c>
      <c r="B462" s="49" t="s">
        <v>1904</v>
      </c>
      <c r="C462" s="76" t="s">
        <v>1905</v>
      </c>
      <c r="D462" s="68" t="s">
        <v>1875</v>
      </c>
      <c r="E462" s="68" t="s">
        <v>1884</v>
      </c>
      <c r="F462" s="68">
        <v>1.23</v>
      </c>
      <c r="G462" s="68" t="s">
        <v>1766</v>
      </c>
      <c r="H462" s="68" t="s">
        <v>406</v>
      </c>
      <c r="I462" s="77" t="s">
        <v>1900</v>
      </c>
      <c r="J462" s="77" t="s">
        <v>1901</v>
      </c>
      <c r="K462" s="68" t="s">
        <v>1902</v>
      </c>
      <c r="L462" s="68" t="s">
        <v>83</v>
      </c>
      <c r="M462" s="49" t="s">
        <v>1903</v>
      </c>
      <c r="N462" s="49" t="s">
        <v>85</v>
      </c>
    </row>
    <row r="463" ht="24" spans="1:14">
      <c r="A463" s="49" t="s">
        <v>1594</v>
      </c>
      <c r="B463" s="49" t="s">
        <v>1906</v>
      </c>
      <c r="C463" s="76" t="s">
        <v>1907</v>
      </c>
      <c r="D463" s="68" t="s">
        <v>1908</v>
      </c>
      <c r="E463" s="68" t="s">
        <v>1909</v>
      </c>
      <c r="F463" s="68">
        <v>2.79</v>
      </c>
      <c r="G463" s="68" t="s">
        <v>1766</v>
      </c>
      <c r="H463" s="68" t="s">
        <v>406</v>
      </c>
      <c r="I463" s="77" t="s">
        <v>1910</v>
      </c>
      <c r="J463" s="77" t="s">
        <v>1901</v>
      </c>
      <c r="K463" s="68" t="s">
        <v>1911</v>
      </c>
      <c r="L463" s="68" t="s">
        <v>83</v>
      </c>
      <c r="M463" s="49" t="s">
        <v>1912</v>
      </c>
      <c r="N463" s="49" t="s">
        <v>85</v>
      </c>
    </row>
    <row r="464" ht="24" spans="1:14">
      <c r="A464" s="49" t="s">
        <v>1598</v>
      </c>
      <c r="B464" s="49" t="s">
        <v>1913</v>
      </c>
      <c r="C464" s="76" t="s">
        <v>1914</v>
      </c>
      <c r="D464" s="68" t="s">
        <v>1875</v>
      </c>
      <c r="E464" s="68" t="s">
        <v>1915</v>
      </c>
      <c r="F464" s="68">
        <v>1.97</v>
      </c>
      <c r="G464" s="68" t="s">
        <v>1766</v>
      </c>
      <c r="H464" s="68" t="s">
        <v>406</v>
      </c>
      <c r="I464" s="80" t="s">
        <v>1916</v>
      </c>
      <c r="J464" s="77" t="s">
        <v>158</v>
      </c>
      <c r="K464" s="68" t="s">
        <v>1876</v>
      </c>
      <c r="L464" s="68" t="s">
        <v>85</v>
      </c>
      <c r="M464" s="49" t="s">
        <v>1877</v>
      </c>
      <c r="N464" s="47" t="s">
        <v>85</v>
      </c>
    </row>
    <row r="465" ht="24" spans="1:14">
      <c r="A465" s="49" t="s">
        <v>1604</v>
      </c>
      <c r="B465" s="49" t="s">
        <v>1917</v>
      </c>
      <c r="C465" s="76" t="s">
        <v>1918</v>
      </c>
      <c r="D465" s="68" t="s">
        <v>1919</v>
      </c>
      <c r="E465" s="68" t="s">
        <v>1915</v>
      </c>
      <c r="F465" s="68">
        <v>4.48</v>
      </c>
      <c r="G465" s="68" t="s">
        <v>1766</v>
      </c>
      <c r="H465" s="68" t="s">
        <v>406</v>
      </c>
      <c r="I465" s="80" t="s">
        <v>1920</v>
      </c>
      <c r="J465" s="80" t="s">
        <v>158</v>
      </c>
      <c r="K465" s="68" t="s">
        <v>1880</v>
      </c>
      <c r="L465" s="68" t="s">
        <v>83</v>
      </c>
      <c r="M465" s="49" t="s">
        <v>1881</v>
      </c>
      <c r="N465" s="47" t="s">
        <v>97</v>
      </c>
    </row>
    <row r="466" ht="24" spans="1:14">
      <c r="A466" s="49" t="s">
        <v>1607</v>
      </c>
      <c r="B466" s="49" t="s">
        <v>1921</v>
      </c>
      <c r="C466" s="76" t="s">
        <v>1890</v>
      </c>
      <c r="D466" s="68" t="s">
        <v>1922</v>
      </c>
      <c r="E466" s="68" t="s">
        <v>1915</v>
      </c>
      <c r="F466" s="68">
        <v>2.32</v>
      </c>
      <c r="G466" s="68" t="s">
        <v>1766</v>
      </c>
      <c r="H466" s="68" t="s">
        <v>406</v>
      </c>
      <c r="I466" s="80" t="s">
        <v>1920</v>
      </c>
      <c r="J466" s="80" t="s">
        <v>158</v>
      </c>
      <c r="K466" s="68" t="s">
        <v>1880</v>
      </c>
      <c r="L466" s="68" t="s">
        <v>83</v>
      </c>
      <c r="M466" s="49" t="s">
        <v>1881</v>
      </c>
      <c r="N466" s="47" t="s">
        <v>97</v>
      </c>
    </row>
    <row r="467" ht="24" spans="1:14">
      <c r="A467" s="49" t="s">
        <v>1611</v>
      </c>
      <c r="B467" s="49" t="s">
        <v>1923</v>
      </c>
      <c r="C467" s="76" t="s">
        <v>1924</v>
      </c>
      <c r="D467" s="68" t="s">
        <v>1922</v>
      </c>
      <c r="E467" s="68" t="s">
        <v>1915</v>
      </c>
      <c r="F467" s="68">
        <v>2.69</v>
      </c>
      <c r="G467" s="68" t="s">
        <v>1766</v>
      </c>
      <c r="H467" s="68" t="s">
        <v>406</v>
      </c>
      <c r="I467" s="49" t="s">
        <v>1925</v>
      </c>
      <c r="J467" s="77" t="s">
        <v>1164</v>
      </c>
      <c r="K467" s="68" t="s">
        <v>1893</v>
      </c>
      <c r="L467" s="68" t="s">
        <v>83</v>
      </c>
      <c r="M467" s="49" t="s">
        <v>1894</v>
      </c>
      <c r="N467" s="49" t="s">
        <v>85</v>
      </c>
    </row>
    <row r="468" ht="24" spans="1:14">
      <c r="A468" s="49" t="s">
        <v>1615</v>
      </c>
      <c r="B468" s="49" t="s">
        <v>1926</v>
      </c>
      <c r="C468" s="76" t="s">
        <v>1927</v>
      </c>
      <c r="D468" s="68" t="s">
        <v>1922</v>
      </c>
      <c r="E468" s="68" t="s">
        <v>1915</v>
      </c>
      <c r="F468" s="68">
        <v>2.89</v>
      </c>
      <c r="G468" s="68" t="s">
        <v>1766</v>
      </c>
      <c r="H468" s="68" t="s">
        <v>406</v>
      </c>
      <c r="I468" s="49" t="s">
        <v>1925</v>
      </c>
      <c r="J468" s="77" t="s">
        <v>1164</v>
      </c>
      <c r="K468" s="68" t="s">
        <v>1893</v>
      </c>
      <c r="L468" s="68" t="s">
        <v>83</v>
      </c>
      <c r="M468" s="49" t="s">
        <v>1894</v>
      </c>
      <c r="N468" s="49" t="s">
        <v>85</v>
      </c>
    </row>
    <row r="469" ht="24" spans="1:14">
      <c r="A469" s="49" t="s">
        <v>1618</v>
      </c>
      <c r="B469" s="49" t="s">
        <v>1928</v>
      </c>
      <c r="C469" s="76" t="s">
        <v>1929</v>
      </c>
      <c r="D469" s="68" t="s">
        <v>1922</v>
      </c>
      <c r="E469" s="68" t="s">
        <v>1927</v>
      </c>
      <c r="F469" s="68">
        <v>3.12</v>
      </c>
      <c r="G469" s="68" t="s">
        <v>1766</v>
      </c>
      <c r="H469" s="68" t="s">
        <v>406</v>
      </c>
      <c r="I469" s="49" t="s">
        <v>1925</v>
      </c>
      <c r="J469" s="77" t="s">
        <v>1164</v>
      </c>
      <c r="K469" s="68" t="s">
        <v>1893</v>
      </c>
      <c r="L469" s="68" t="s">
        <v>83</v>
      </c>
      <c r="M469" s="49" t="s">
        <v>1894</v>
      </c>
      <c r="N469" s="49" t="s">
        <v>85</v>
      </c>
    </row>
    <row r="470" ht="24" spans="1:14">
      <c r="A470" s="49" t="s">
        <v>1623</v>
      </c>
      <c r="B470" s="49" t="s">
        <v>1930</v>
      </c>
      <c r="C470" s="76" t="s">
        <v>1931</v>
      </c>
      <c r="D470" s="68" t="s">
        <v>1922</v>
      </c>
      <c r="E470" s="68" t="s">
        <v>1915</v>
      </c>
      <c r="F470" s="68">
        <v>3.45</v>
      </c>
      <c r="G470" s="68" t="s">
        <v>1766</v>
      </c>
      <c r="H470" s="68" t="s">
        <v>406</v>
      </c>
      <c r="I470" s="49" t="s">
        <v>1925</v>
      </c>
      <c r="J470" s="77" t="s">
        <v>1164</v>
      </c>
      <c r="K470" s="68" t="s">
        <v>1893</v>
      </c>
      <c r="L470" s="68" t="s">
        <v>83</v>
      </c>
      <c r="M470" s="49" t="s">
        <v>1894</v>
      </c>
      <c r="N470" s="49" t="s">
        <v>85</v>
      </c>
    </row>
    <row r="471" ht="24" spans="1:14">
      <c r="A471" s="49" t="s">
        <v>1628</v>
      </c>
      <c r="B471" s="49" t="s">
        <v>1932</v>
      </c>
      <c r="C471" s="76" t="s">
        <v>1885</v>
      </c>
      <c r="D471" s="68" t="s">
        <v>1922</v>
      </c>
      <c r="E471" s="68" t="s">
        <v>1933</v>
      </c>
      <c r="F471" s="68">
        <v>4.52</v>
      </c>
      <c r="G471" s="68" t="s">
        <v>1766</v>
      </c>
      <c r="H471" s="68" t="s">
        <v>406</v>
      </c>
      <c r="I471" s="80" t="s">
        <v>1920</v>
      </c>
      <c r="J471" s="80" t="s">
        <v>158</v>
      </c>
      <c r="K471" s="68" t="s">
        <v>1880</v>
      </c>
      <c r="L471" s="68" t="s">
        <v>83</v>
      </c>
      <c r="M471" s="49" t="s">
        <v>1881</v>
      </c>
      <c r="N471" s="47" t="s">
        <v>97</v>
      </c>
    </row>
    <row r="472" ht="24" spans="1:14">
      <c r="A472" s="49" t="s">
        <v>1633</v>
      </c>
      <c r="B472" s="49" t="s">
        <v>1934</v>
      </c>
      <c r="C472" s="76" t="s">
        <v>1935</v>
      </c>
      <c r="D472" s="68" t="s">
        <v>1875</v>
      </c>
      <c r="E472" s="68" t="s">
        <v>1896</v>
      </c>
      <c r="F472" s="68">
        <v>2.67</v>
      </c>
      <c r="G472" s="68" t="s">
        <v>1766</v>
      </c>
      <c r="H472" s="68" t="s">
        <v>406</v>
      </c>
      <c r="I472" s="49" t="s">
        <v>1936</v>
      </c>
      <c r="J472" s="49" t="s">
        <v>1841</v>
      </c>
      <c r="K472" s="68" t="s">
        <v>1937</v>
      </c>
      <c r="L472" s="68" t="s">
        <v>83</v>
      </c>
      <c r="M472" s="49" t="s">
        <v>1938</v>
      </c>
      <c r="N472" s="49" t="s">
        <v>85</v>
      </c>
    </row>
    <row r="473" ht="24" spans="1:14">
      <c r="A473" s="49" t="s">
        <v>1637</v>
      </c>
      <c r="B473" s="49" t="s">
        <v>1939</v>
      </c>
      <c r="C473" s="76" t="s">
        <v>1940</v>
      </c>
      <c r="D473" s="68" t="s">
        <v>1941</v>
      </c>
      <c r="E473" s="68" t="s">
        <v>1919</v>
      </c>
      <c r="F473" s="68">
        <v>1.42</v>
      </c>
      <c r="G473" s="68" t="s">
        <v>1766</v>
      </c>
      <c r="H473" s="68" t="s">
        <v>406</v>
      </c>
      <c r="I473" s="80" t="s">
        <v>1920</v>
      </c>
      <c r="J473" s="80" t="s">
        <v>158</v>
      </c>
      <c r="K473" s="68" t="s">
        <v>1880</v>
      </c>
      <c r="L473" s="68" t="s">
        <v>83</v>
      </c>
      <c r="M473" s="49" t="s">
        <v>1881</v>
      </c>
      <c r="N473" s="47" t="s">
        <v>97</v>
      </c>
    </row>
    <row r="474" ht="24" spans="1:14">
      <c r="A474" s="49" t="s">
        <v>1643</v>
      </c>
      <c r="B474" s="49" t="s">
        <v>1942</v>
      </c>
      <c r="C474" s="76" t="s">
        <v>1943</v>
      </c>
      <c r="D474" s="68" t="s">
        <v>1944</v>
      </c>
      <c r="E474" s="68" t="s">
        <v>1945</v>
      </c>
      <c r="F474" s="68">
        <v>3.07</v>
      </c>
      <c r="G474" s="68" t="s">
        <v>1766</v>
      </c>
      <c r="H474" s="68" t="s">
        <v>406</v>
      </c>
      <c r="I474" s="49" t="s">
        <v>1936</v>
      </c>
      <c r="J474" s="49" t="s">
        <v>1841</v>
      </c>
      <c r="K474" s="68" t="s">
        <v>1937</v>
      </c>
      <c r="L474" s="68" t="s">
        <v>83</v>
      </c>
      <c r="M474" s="49" t="s">
        <v>1938</v>
      </c>
      <c r="N474" s="49" t="s">
        <v>85</v>
      </c>
    </row>
    <row r="475" ht="24" spans="1:14">
      <c r="A475" s="49" t="s">
        <v>1646</v>
      </c>
      <c r="B475" s="49" t="s">
        <v>1946</v>
      </c>
      <c r="C475" s="76" t="s">
        <v>1947</v>
      </c>
      <c r="D475" s="68" t="s">
        <v>1948</v>
      </c>
      <c r="E475" s="68" t="s">
        <v>1943</v>
      </c>
      <c r="F475" s="68">
        <v>1.04</v>
      </c>
      <c r="G475" s="68" t="s">
        <v>1766</v>
      </c>
      <c r="H475" s="68" t="s">
        <v>406</v>
      </c>
      <c r="I475" s="49" t="s">
        <v>1936</v>
      </c>
      <c r="J475" s="49" t="s">
        <v>1841</v>
      </c>
      <c r="K475" s="68" t="s">
        <v>1937</v>
      </c>
      <c r="L475" s="68" t="s">
        <v>83</v>
      </c>
      <c r="M475" s="49" t="s">
        <v>1938</v>
      </c>
      <c r="N475" s="49" t="s">
        <v>85</v>
      </c>
    </row>
    <row r="476" ht="24" spans="1:14">
      <c r="A476" s="49" t="s">
        <v>1668</v>
      </c>
      <c r="B476" s="49" t="s">
        <v>1949</v>
      </c>
      <c r="C476" s="76" t="s">
        <v>1950</v>
      </c>
      <c r="D476" s="68" t="s">
        <v>1951</v>
      </c>
      <c r="E476" s="68" t="s">
        <v>1885</v>
      </c>
      <c r="F476" s="68">
        <v>2.67</v>
      </c>
      <c r="G476" s="68" t="s">
        <v>1766</v>
      </c>
      <c r="H476" s="68" t="s">
        <v>406</v>
      </c>
      <c r="I476" s="77" t="s">
        <v>1861</v>
      </c>
      <c r="J476" s="77" t="s">
        <v>1739</v>
      </c>
      <c r="K476" s="49" t="s">
        <v>1952</v>
      </c>
      <c r="L476" s="49" t="s">
        <v>83</v>
      </c>
      <c r="M476" s="49" t="s">
        <v>1953</v>
      </c>
      <c r="N476" s="49" t="s">
        <v>85</v>
      </c>
    </row>
    <row r="477" ht="24" spans="1:14">
      <c r="A477" s="49" t="s">
        <v>1671</v>
      </c>
      <c r="B477" s="49" t="s">
        <v>1954</v>
      </c>
      <c r="C477" s="76" t="s">
        <v>1955</v>
      </c>
      <c r="D477" s="68" t="s">
        <v>1951</v>
      </c>
      <c r="E477" s="68" t="s">
        <v>1956</v>
      </c>
      <c r="F477" s="68">
        <v>1.44</v>
      </c>
      <c r="G477" s="68" t="s">
        <v>1766</v>
      </c>
      <c r="H477" s="68" t="s">
        <v>406</v>
      </c>
      <c r="I477" s="77" t="s">
        <v>1861</v>
      </c>
      <c r="J477" s="77" t="s">
        <v>1739</v>
      </c>
      <c r="K477" s="49" t="s">
        <v>1952</v>
      </c>
      <c r="L477" s="49" t="s">
        <v>83</v>
      </c>
      <c r="M477" s="49" t="s">
        <v>1953</v>
      </c>
      <c r="N477" s="49" t="s">
        <v>85</v>
      </c>
    </row>
    <row r="478" ht="36" spans="1:14">
      <c r="A478" s="49" t="s">
        <v>1675</v>
      </c>
      <c r="B478" s="49" t="s">
        <v>1957</v>
      </c>
      <c r="C478" s="76" t="s">
        <v>1958</v>
      </c>
      <c r="D478" s="68" t="s">
        <v>1959</v>
      </c>
      <c r="E478" s="68" t="s">
        <v>1764</v>
      </c>
      <c r="F478" s="68">
        <v>2.19</v>
      </c>
      <c r="G478" s="68" t="s">
        <v>1766</v>
      </c>
      <c r="H478" s="68" t="s">
        <v>406</v>
      </c>
      <c r="I478" s="49" t="s">
        <v>1960</v>
      </c>
      <c r="J478" s="49" t="s">
        <v>1961</v>
      </c>
      <c r="K478" s="68" t="s">
        <v>1962</v>
      </c>
      <c r="L478" s="68" t="s">
        <v>1963</v>
      </c>
      <c r="M478" s="49" t="s">
        <v>1964</v>
      </c>
      <c r="N478" s="49" t="s">
        <v>1965</v>
      </c>
    </row>
    <row r="479" ht="24" spans="1:14">
      <c r="A479" s="49" t="s">
        <v>1678</v>
      </c>
      <c r="B479" s="49" t="s">
        <v>1966</v>
      </c>
      <c r="C479" s="76" t="s">
        <v>1967</v>
      </c>
      <c r="D479" s="68" t="s">
        <v>1100</v>
      </c>
      <c r="E479" s="68" t="s">
        <v>1968</v>
      </c>
      <c r="F479" s="68">
        <v>11.94</v>
      </c>
      <c r="G479" s="68" t="s">
        <v>1766</v>
      </c>
      <c r="H479" s="68" t="s">
        <v>406</v>
      </c>
      <c r="I479" s="77" t="s">
        <v>1969</v>
      </c>
      <c r="J479" s="77" t="s">
        <v>1970</v>
      </c>
      <c r="K479" s="68" t="s">
        <v>78</v>
      </c>
      <c r="L479" s="68" t="s">
        <v>78</v>
      </c>
      <c r="M479" s="47" t="s">
        <v>78</v>
      </c>
      <c r="N479" s="47" t="s">
        <v>78</v>
      </c>
    </row>
    <row r="480" ht="24" spans="1:14">
      <c r="A480" s="49" t="s">
        <v>1682</v>
      </c>
      <c r="B480" s="49" t="s">
        <v>1971</v>
      </c>
      <c r="C480" s="76" t="s">
        <v>1972</v>
      </c>
      <c r="D480" s="68" t="s">
        <v>1973</v>
      </c>
      <c r="E480" s="68" t="s">
        <v>1870</v>
      </c>
      <c r="F480" s="68">
        <v>4.27</v>
      </c>
      <c r="G480" s="68" t="s">
        <v>1766</v>
      </c>
      <c r="H480" s="68" t="s">
        <v>406</v>
      </c>
      <c r="I480" s="80" t="s">
        <v>1920</v>
      </c>
      <c r="J480" s="80" t="s">
        <v>158</v>
      </c>
      <c r="K480" s="49" t="s">
        <v>1880</v>
      </c>
      <c r="L480" s="49" t="s">
        <v>83</v>
      </c>
      <c r="M480" s="49" t="s">
        <v>1881</v>
      </c>
      <c r="N480" s="47" t="s">
        <v>97</v>
      </c>
    </row>
    <row r="481" ht="36" spans="1:14">
      <c r="A481" s="49" t="s">
        <v>1689</v>
      </c>
      <c r="B481" s="49" t="s">
        <v>1974</v>
      </c>
      <c r="C481" s="76" t="s">
        <v>1975</v>
      </c>
      <c r="D481" s="68" t="s">
        <v>1976</v>
      </c>
      <c r="E481" s="68" t="s">
        <v>1977</v>
      </c>
      <c r="F481" s="68">
        <v>1.69</v>
      </c>
      <c r="G481" s="68" t="s">
        <v>1766</v>
      </c>
      <c r="H481" s="68" t="s">
        <v>406</v>
      </c>
      <c r="I481" s="49" t="s">
        <v>1798</v>
      </c>
      <c r="J481" s="79" t="s">
        <v>1142</v>
      </c>
      <c r="K481" s="49" t="s">
        <v>1978</v>
      </c>
      <c r="L481" s="49" t="s">
        <v>1979</v>
      </c>
      <c r="M481" s="49" t="s">
        <v>1980</v>
      </c>
      <c r="N481" s="49" t="s">
        <v>85</v>
      </c>
    </row>
    <row r="482" ht="36" spans="1:14">
      <c r="A482" s="49" t="s">
        <v>1695</v>
      </c>
      <c r="B482" s="49" t="s">
        <v>1981</v>
      </c>
      <c r="C482" s="76" t="s">
        <v>1982</v>
      </c>
      <c r="D482" s="68" t="s">
        <v>1983</v>
      </c>
      <c r="E482" s="68" t="s">
        <v>1975</v>
      </c>
      <c r="F482" s="68">
        <v>1.47</v>
      </c>
      <c r="G482" s="68" t="s">
        <v>1766</v>
      </c>
      <c r="H482" s="68" t="s">
        <v>406</v>
      </c>
      <c r="I482" s="49" t="s">
        <v>1798</v>
      </c>
      <c r="J482" s="79" t="s">
        <v>1142</v>
      </c>
      <c r="K482" s="49" t="s">
        <v>1978</v>
      </c>
      <c r="L482" s="49" t="s">
        <v>1979</v>
      </c>
      <c r="M482" s="49" t="s">
        <v>1980</v>
      </c>
      <c r="N482" s="49" t="s">
        <v>85</v>
      </c>
    </row>
    <row r="483" ht="24" spans="1:14">
      <c r="A483" s="49" t="s">
        <v>1699</v>
      </c>
      <c r="B483" s="49" t="s">
        <v>1984</v>
      </c>
      <c r="C483" s="76" t="s">
        <v>1985</v>
      </c>
      <c r="D483" s="68" t="s">
        <v>1986</v>
      </c>
      <c r="E483" s="68" t="s">
        <v>1987</v>
      </c>
      <c r="F483" s="68">
        <v>1.47</v>
      </c>
      <c r="G483" s="68" t="s">
        <v>1766</v>
      </c>
      <c r="H483" s="68" t="s">
        <v>406</v>
      </c>
      <c r="I483" s="49" t="s">
        <v>1925</v>
      </c>
      <c r="J483" s="77" t="s">
        <v>1164</v>
      </c>
      <c r="K483" s="49" t="s">
        <v>1893</v>
      </c>
      <c r="L483" s="49" t="s">
        <v>83</v>
      </c>
      <c r="M483" s="49" t="s">
        <v>1894</v>
      </c>
      <c r="N483" s="49" t="s">
        <v>85</v>
      </c>
    </row>
    <row r="484" ht="24" spans="1:14">
      <c r="A484" s="49" t="s">
        <v>1705</v>
      </c>
      <c r="B484" s="49" t="s">
        <v>1988</v>
      </c>
      <c r="C484" s="76" t="s">
        <v>1989</v>
      </c>
      <c r="D484" s="68" t="s">
        <v>1990</v>
      </c>
      <c r="E484" s="68" t="s">
        <v>1914</v>
      </c>
      <c r="F484" s="68">
        <v>1.11</v>
      </c>
      <c r="G484" s="68" t="s">
        <v>1766</v>
      </c>
      <c r="H484" s="68" t="s">
        <v>406</v>
      </c>
      <c r="I484" s="80" t="s">
        <v>1916</v>
      </c>
      <c r="J484" s="77" t="s">
        <v>158</v>
      </c>
      <c r="K484" s="47" t="s">
        <v>1876</v>
      </c>
      <c r="L484" s="49" t="s">
        <v>83</v>
      </c>
      <c r="M484" s="49" t="s">
        <v>1877</v>
      </c>
      <c r="N484" s="47" t="s">
        <v>85</v>
      </c>
    </row>
    <row r="485" ht="24" spans="1:14">
      <c r="A485" s="49" t="s">
        <v>1715</v>
      </c>
      <c r="B485" s="49" t="s">
        <v>1991</v>
      </c>
      <c r="C485" s="76" t="s">
        <v>1992</v>
      </c>
      <c r="D485" s="68" t="s">
        <v>1993</v>
      </c>
      <c r="E485" s="68" t="s">
        <v>1985</v>
      </c>
      <c r="F485" s="68">
        <v>0.64</v>
      </c>
      <c r="G485" s="68" t="s">
        <v>1766</v>
      </c>
      <c r="H485" s="68" t="s">
        <v>406</v>
      </c>
      <c r="I485" s="49" t="s">
        <v>1840</v>
      </c>
      <c r="J485" s="49" t="s">
        <v>1841</v>
      </c>
      <c r="K485" s="49" t="s">
        <v>1893</v>
      </c>
      <c r="L485" s="49" t="s">
        <v>83</v>
      </c>
      <c r="M485" s="49" t="s">
        <v>1894</v>
      </c>
      <c r="N485" s="49" t="s">
        <v>85</v>
      </c>
    </row>
    <row r="486" ht="24" spans="1:14">
      <c r="A486" s="49" t="s">
        <v>1720</v>
      </c>
      <c r="B486" s="49" t="s">
        <v>1994</v>
      </c>
      <c r="C486" s="76" t="s">
        <v>1995</v>
      </c>
      <c r="D486" s="68" t="s">
        <v>1996</v>
      </c>
      <c r="E486" s="68" t="s">
        <v>1997</v>
      </c>
      <c r="F486" s="68">
        <v>1</v>
      </c>
      <c r="G486" s="68" t="s">
        <v>1766</v>
      </c>
      <c r="H486" s="68" t="s">
        <v>406</v>
      </c>
      <c r="I486" s="77" t="s">
        <v>1900</v>
      </c>
      <c r="J486" s="77" t="s">
        <v>1901</v>
      </c>
      <c r="K486" s="49" t="s">
        <v>1902</v>
      </c>
      <c r="L486" s="49" t="s">
        <v>83</v>
      </c>
      <c r="M486" s="49" t="s">
        <v>1903</v>
      </c>
      <c r="N486" s="49" t="s">
        <v>85</v>
      </c>
    </row>
    <row r="487" ht="24" spans="1:14">
      <c r="A487" s="49" t="s">
        <v>1724</v>
      </c>
      <c r="B487" s="49" t="s">
        <v>1998</v>
      </c>
      <c r="C487" s="76" t="s">
        <v>1999</v>
      </c>
      <c r="D487" s="68" t="s">
        <v>2000</v>
      </c>
      <c r="E487" s="68" t="s">
        <v>2001</v>
      </c>
      <c r="F487" s="68">
        <v>3.12</v>
      </c>
      <c r="G487" s="68" t="s">
        <v>1766</v>
      </c>
      <c r="H487" s="68" t="s">
        <v>406</v>
      </c>
      <c r="I487" s="80" t="s">
        <v>1916</v>
      </c>
      <c r="J487" s="77" t="s">
        <v>158</v>
      </c>
      <c r="K487" s="47" t="s">
        <v>1876</v>
      </c>
      <c r="L487" s="49" t="s">
        <v>83</v>
      </c>
      <c r="M487" s="49" t="s">
        <v>1877</v>
      </c>
      <c r="N487" s="47" t="s">
        <v>85</v>
      </c>
    </row>
    <row r="488" ht="36" spans="1:14">
      <c r="A488" s="49" t="s">
        <v>1729</v>
      </c>
      <c r="B488" s="49" t="s">
        <v>2002</v>
      </c>
      <c r="C488" s="76" t="s">
        <v>2003</v>
      </c>
      <c r="D488" s="68" t="s">
        <v>2004</v>
      </c>
      <c r="E488" s="68" t="s">
        <v>2005</v>
      </c>
      <c r="F488" s="68">
        <v>0.99</v>
      </c>
      <c r="G488" s="68" t="s">
        <v>1766</v>
      </c>
      <c r="H488" s="68" t="s">
        <v>406</v>
      </c>
      <c r="I488" s="49" t="s">
        <v>1798</v>
      </c>
      <c r="J488" s="79" t="s">
        <v>1142</v>
      </c>
      <c r="K488" s="49" t="s">
        <v>1978</v>
      </c>
      <c r="L488" s="49" t="s">
        <v>1979</v>
      </c>
      <c r="M488" s="49" t="s">
        <v>1980</v>
      </c>
      <c r="N488" s="49" t="s">
        <v>85</v>
      </c>
    </row>
    <row r="489" ht="24" spans="1:14">
      <c r="A489" s="30" t="s">
        <v>2006</v>
      </c>
      <c r="B489" s="31"/>
      <c r="C489" s="32" t="s">
        <v>52</v>
      </c>
      <c r="D489" s="33" t="s">
        <v>53</v>
      </c>
      <c r="E489" s="33" t="s">
        <v>54</v>
      </c>
      <c r="F489" s="34" t="s">
        <v>55</v>
      </c>
      <c r="G489" s="33" t="s">
        <v>56</v>
      </c>
      <c r="H489" s="32"/>
      <c r="I489" s="32"/>
      <c r="J489" s="32"/>
      <c r="K489" s="32"/>
      <c r="L489" s="32"/>
      <c r="M489" s="32"/>
      <c r="N489" s="32"/>
    </row>
    <row r="490" spans="1:14">
      <c r="A490" s="35"/>
      <c r="B490" s="36"/>
      <c r="C490" s="32">
        <v>20</v>
      </c>
      <c r="D490" s="33">
        <v>3</v>
      </c>
      <c r="E490" s="33">
        <v>17</v>
      </c>
      <c r="F490" s="37">
        <f>SUM(F493+F496+F497)</f>
        <v>14.57</v>
      </c>
      <c r="G490" s="32">
        <f>SUM(F500,F506,F511:F524,F527)</f>
        <v>37.3</v>
      </c>
      <c r="H490" s="52"/>
      <c r="I490" s="52"/>
      <c r="J490" s="52"/>
      <c r="K490" s="52"/>
      <c r="L490" s="52"/>
      <c r="M490" s="52"/>
      <c r="N490" s="52"/>
    </row>
    <row r="491" spans="1:14">
      <c r="A491" s="38" t="s">
        <v>57</v>
      </c>
      <c r="B491" s="38" t="s">
        <v>58</v>
      </c>
      <c r="C491" s="38" t="s">
        <v>59</v>
      </c>
      <c r="D491" s="39" t="s">
        <v>60</v>
      </c>
      <c r="E491" s="39" t="s">
        <v>61</v>
      </c>
      <c r="F491" s="40" t="s">
        <v>62</v>
      </c>
      <c r="G491" s="41" t="s">
        <v>63</v>
      </c>
      <c r="H491" s="42"/>
      <c r="I491" s="41" t="s">
        <v>64</v>
      </c>
      <c r="J491" s="42"/>
      <c r="K491" s="41" t="s">
        <v>65</v>
      </c>
      <c r="L491" s="42"/>
      <c r="M491" s="41" t="s">
        <v>66</v>
      </c>
      <c r="N491" s="42"/>
    </row>
    <row r="492" spans="1:14">
      <c r="A492" s="43"/>
      <c r="B492" s="43"/>
      <c r="C492" s="43"/>
      <c r="D492" s="44"/>
      <c r="E492" s="44"/>
      <c r="F492" s="45"/>
      <c r="G492" s="46" t="s">
        <v>67</v>
      </c>
      <c r="H492" s="46" t="s">
        <v>68</v>
      </c>
      <c r="I492" s="46" t="s">
        <v>67</v>
      </c>
      <c r="J492" s="46" t="s">
        <v>68</v>
      </c>
      <c r="K492" s="46" t="s">
        <v>67</v>
      </c>
      <c r="L492" s="46" t="s">
        <v>68</v>
      </c>
      <c r="M492" s="46" t="s">
        <v>67</v>
      </c>
      <c r="N492" s="46" t="s">
        <v>68</v>
      </c>
    </row>
    <row r="493" ht="36" spans="1:14">
      <c r="A493" s="15" t="s">
        <v>69</v>
      </c>
      <c r="B493" s="49" t="s">
        <v>2007</v>
      </c>
      <c r="C493" s="76" t="s">
        <v>2008</v>
      </c>
      <c r="D493" s="68" t="s">
        <v>73</v>
      </c>
      <c r="E493" s="68" t="s">
        <v>472</v>
      </c>
      <c r="F493" s="68">
        <v>6.97</v>
      </c>
      <c r="G493" s="47" t="s">
        <v>117</v>
      </c>
      <c r="H493" s="49" t="s">
        <v>118</v>
      </c>
      <c r="I493" s="68" t="s">
        <v>2009</v>
      </c>
      <c r="J493" s="68" t="s">
        <v>2010</v>
      </c>
      <c r="K493" s="68" t="s">
        <v>78</v>
      </c>
      <c r="L493" s="68" t="s">
        <v>78</v>
      </c>
      <c r="M493" s="68" t="s">
        <v>78</v>
      </c>
      <c r="N493" s="68" t="s">
        <v>78</v>
      </c>
    </row>
    <row r="494" ht="36" spans="2:14">
      <c r="B494" s="49" t="s">
        <v>2011</v>
      </c>
      <c r="C494" s="68" t="s">
        <v>2012</v>
      </c>
      <c r="D494" s="68" t="s">
        <v>472</v>
      </c>
      <c r="E494" s="68" t="s">
        <v>2013</v>
      </c>
      <c r="F494" s="68">
        <v>2.32</v>
      </c>
      <c r="G494" s="47" t="s">
        <v>117</v>
      </c>
      <c r="H494" s="49" t="s">
        <v>118</v>
      </c>
      <c r="I494" s="68" t="s">
        <v>2009</v>
      </c>
      <c r="J494" s="68" t="s">
        <v>2010</v>
      </c>
      <c r="K494" s="68" t="s">
        <v>2014</v>
      </c>
      <c r="L494" s="68" t="s">
        <v>304</v>
      </c>
      <c r="M494" s="68" t="s">
        <v>2015</v>
      </c>
      <c r="N494" s="68" t="s">
        <v>2016</v>
      </c>
    </row>
    <row r="495" ht="36" spans="2:14">
      <c r="B495" s="49" t="s">
        <v>2017</v>
      </c>
      <c r="C495" s="68" t="s">
        <v>2018</v>
      </c>
      <c r="D495" s="68" t="s">
        <v>2013</v>
      </c>
      <c r="E495" s="68" t="s">
        <v>472</v>
      </c>
      <c r="F495" s="68">
        <v>3.58</v>
      </c>
      <c r="G495" s="47" t="s">
        <v>117</v>
      </c>
      <c r="H495" s="49" t="s">
        <v>118</v>
      </c>
      <c r="I495" s="68" t="s">
        <v>2009</v>
      </c>
      <c r="J495" s="68" t="s">
        <v>2010</v>
      </c>
      <c r="K495" s="68" t="s">
        <v>2019</v>
      </c>
      <c r="L495" s="68" t="s">
        <v>304</v>
      </c>
      <c r="M495" s="68" t="s">
        <v>2020</v>
      </c>
      <c r="N495" s="68" t="s">
        <v>2021</v>
      </c>
    </row>
    <row r="496" ht="24" spans="1:14">
      <c r="A496" s="15" t="s">
        <v>113</v>
      </c>
      <c r="B496" s="49" t="s">
        <v>2022</v>
      </c>
      <c r="C496" s="76" t="s">
        <v>2023</v>
      </c>
      <c r="D496" s="68" t="s">
        <v>43</v>
      </c>
      <c r="E496" s="68" t="s">
        <v>36</v>
      </c>
      <c r="F496" s="68">
        <v>5.95</v>
      </c>
      <c r="G496" s="68" t="s">
        <v>2024</v>
      </c>
      <c r="H496" s="68" t="s">
        <v>1090</v>
      </c>
      <c r="I496" s="68" t="s">
        <v>2025</v>
      </c>
      <c r="J496" s="68" t="s">
        <v>2026</v>
      </c>
      <c r="K496" s="68" t="s">
        <v>2027</v>
      </c>
      <c r="L496" s="68" t="s">
        <v>2028</v>
      </c>
      <c r="M496" s="68" t="s">
        <v>2029</v>
      </c>
      <c r="N496" s="68" t="s">
        <v>2030</v>
      </c>
    </row>
    <row r="497" ht="36" spans="1:14">
      <c r="A497" s="15" t="s">
        <v>427</v>
      </c>
      <c r="B497" s="49" t="s">
        <v>2031</v>
      </c>
      <c r="C497" s="76" t="s">
        <v>2032</v>
      </c>
      <c r="D497" s="68" t="s">
        <v>2033</v>
      </c>
      <c r="E497" s="68" t="s">
        <v>2034</v>
      </c>
      <c r="F497" s="68">
        <v>1.65</v>
      </c>
      <c r="G497" s="68" t="s">
        <v>2024</v>
      </c>
      <c r="H497" s="68" t="s">
        <v>1090</v>
      </c>
      <c r="I497" s="68" t="s">
        <v>2009</v>
      </c>
      <c r="J497" s="68" t="s">
        <v>2010</v>
      </c>
      <c r="K497" s="68" t="s">
        <v>78</v>
      </c>
      <c r="L497" s="68" t="s">
        <v>78</v>
      </c>
      <c r="M497" s="68" t="s">
        <v>78</v>
      </c>
      <c r="N497" s="68" t="s">
        <v>78</v>
      </c>
    </row>
    <row r="498" ht="36" spans="2:14">
      <c r="B498" s="49" t="s">
        <v>2035</v>
      </c>
      <c r="C498" s="68" t="s">
        <v>2036</v>
      </c>
      <c r="D498" s="68" t="s">
        <v>2033</v>
      </c>
      <c r="E498" s="68" t="s">
        <v>480</v>
      </c>
      <c r="F498" s="68">
        <v>1.03</v>
      </c>
      <c r="G498" s="68" t="s">
        <v>2024</v>
      </c>
      <c r="H498" s="68" t="s">
        <v>1090</v>
      </c>
      <c r="I498" s="68" t="s">
        <v>2009</v>
      </c>
      <c r="J498" s="68" t="s">
        <v>2010</v>
      </c>
      <c r="K498" s="68" t="s">
        <v>2037</v>
      </c>
      <c r="L498" s="68" t="s">
        <v>304</v>
      </c>
      <c r="M498" s="68" t="s">
        <v>2038</v>
      </c>
      <c r="N498" s="68" t="s">
        <v>2039</v>
      </c>
    </row>
    <row r="499" ht="36" spans="2:14">
      <c r="B499" s="49" t="s">
        <v>2040</v>
      </c>
      <c r="C499" s="68" t="s">
        <v>2041</v>
      </c>
      <c r="D499" s="68" t="s">
        <v>480</v>
      </c>
      <c r="E499" s="68" t="s">
        <v>2034</v>
      </c>
      <c r="F499" s="68">
        <v>0.62</v>
      </c>
      <c r="G499" s="68" t="s">
        <v>2024</v>
      </c>
      <c r="H499" s="68" t="s">
        <v>1090</v>
      </c>
      <c r="I499" s="68" t="s">
        <v>2009</v>
      </c>
      <c r="J499" s="68" t="s">
        <v>2010</v>
      </c>
      <c r="K499" s="68" t="s">
        <v>2042</v>
      </c>
      <c r="L499" s="68" t="s">
        <v>304</v>
      </c>
      <c r="M499" s="68" t="s">
        <v>2043</v>
      </c>
      <c r="N499" s="68" t="s">
        <v>2016</v>
      </c>
    </row>
    <row r="500" ht="24" spans="1:14">
      <c r="A500" s="15" t="s">
        <v>1429</v>
      </c>
      <c r="B500" s="49" t="s">
        <v>2044</v>
      </c>
      <c r="C500" s="76" t="s">
        <v>2045</v>
      </c>
      <c r="D500" s="68" t="s">
        <v>1048</v>
      </c>
      <c r="E500" s="68" t="s">
        <v>2046</v>
      </c>
      <c r="F500" s="68">
        <v>6</v>
      </c>
      <c r="G500" s="68" t="s">
        <v>2024</v>
      </c>
      <c r="H500" s="68" t="s">
        <v>1090</v>
      </c>
      <c r="I500" s="68" t="s">
        <v>2025</v>
      </c>
      <c r="J500" s="68" t="s">
        <v>2026</v>
      </c>
      <c r="K500" s="68" t="s">
        <v>78</v>
      </c>
      <c r="L500" s="68" t="s">
        <v>78</v>
      </c>
      <c r="M500" s="68" t="s">
        <v>78</v>
      </c>
      <c r="N500" s="68" t="s">
        <v>78</v>
      </c>
    </row>
    <row r="501" ht="24" spans="2:14">
      <c r="B501" s="49" t="s">
        <v>2047</v>
      </c>
      <c r="C501" s="68" t="s">
        <v>2048</v>
      </c>
      <c r="D501" s="68" t="s">
        <v>1048</v>
      </c>
      <c r="E501" s="68" t="s">
        <v>2049</v>
      </c>
      <c r="F501" s="68">
        <v>2.54</v>
      </c>
      <c r="G501" s="68" t="s">
        <v>2024</v>
      </c>
      <c r="H501" s="68" t="s">
        <v>1090</v>
      </c>
      <c r="I501" s="68" t="s">
        <v>2025</v>
      </c>
      <c r="J501" s="68" t="s">
        <v>2026</v>
      </c>
      <c r="K501" s="68" t="s">
        <v>2014</v>
      </c>
      <c r="L501" s="68" t="s">
        <v>304</v>
      </c>
      <c r="M501" s="68" t="s">
        <v>2015</v>
      </c>
      <c r="N501" s="68" t="s">
        <v>2016</v>
      </c>
    </row>
    <row r="502" ht="24" spans="2:14">
      <c r="B502" s="49" t="s">
        <v>2050</v>
      </c>
      <c r="C502" s="68" t="s">
        <v>2051</v>
      </c>
      <c r="D502" s="68" t="s">
        <v>2049</v>
      </c>
      <c r="E502" s="68" t="s">
        <v>2052</v>
      </c>
      <c r="F502" s="68">
        <v>1.43</v>
      </c>
      <c r="G502" s="68" t="s">
        <v>2024</v>
      </c>
      <c r="H502" s="68" t="s">
        <v>1090</v>
      </c>
      <c r="I502" s="68" t="s">
        <v>2025</v>
      </c>
      <c r="J502" s="68" t="s">
        <v>2026</v>
      </c>
      <c r="K502" s="68" t="s">
        <v>2053</v>
      </c>
      <c r="L502" s="68" t="s">
        <v>304</v>
      </c>
      <c r="M502" s="68" t="s">
        <v>2054</v>
      </c>
      <c r="N502" s="68" t="s">
        <v>2055</v>
      </c>
    </row>
    <row r="503" ht="24" spans="2:14">
      <c r="B503" s="49" t="s">
        <v>2056</v>
      </c>
      <c r="C503" s="68" t="s">
        <v>2057</v>
      </c>
      <c r="D503" s="68" t="s">
        <v>2052</v>
      </c>
      <c r="E503" s="68" t="s">
        <v>2058</v>
      </c>
      <c r="F503" s="68">
        <v>1.47</v>
      </c>
      <c r="G503" s="68" t="s">
        <v>2024</v>
      </c>
      <c r="H503" s="68" t="s">
        <v>1090</v>
      </c>
      <c r="I503" s="68" t="s">
        <v>2025</v>
      </c>
      <c r="J503" s="68" t="s">
        <v>2026</v>
      </c>
      <c r="K503" s="68" t="s">
        <v>2059</v>
      </c>
      <c r="L503" s="68" t="s">
        <v>304</v>
      </c>
      <c r="M503" s="68" t="s">
        <v>2060</v>
      </c>
      <c r="N503" s="68" t="s">
        <v>2021</v>
      </c>
    </row>
    <row r="504" ht="24" spans="2:14">
      <c r="B504" s="49" t="s">
        <v>2061</v>
      </c>
      <c r="C504" s="68" t="s">
        <v>2062</v>
      </c>
      <c r="D504" s="68" t="s">
        <v>2058</v>
      </c>
      <c r="E504" s="68" t="s">
        <v>2063</v>
      </c>
      <c r="F504" s="68">
        <v>0.41</v>
      </c>
      <c r="G504" s="68" t="s">
        <v>2024</v>
      </c>
      <c r="H504" s="68" t="s">
        <v>1090</v>
      </c>
      <c r="I504" s="68" t="s">
        <v>2025</v>
      </c>
      <c r="J504" s="68" t="s">
        <v>2026</v>
      </c>
      <c r="K504" s="68" t="s">
        <v>2042</v>
      </c>
      <c r="L504" s="68" t="s">
        <v>304</v>
      </c>
      <c r="M504" s="68" t="s">
        <v>2043</v>
      </c>
      <c r="N504" s="68" t="s">
        <v>2016</v>
      </c>
    </row>
    <row r="505" ht="24" spans="2:14">
      <c r="B505" s="49" t="s">
        <v>2064</v>
      </c>
      <c r="C505" s="68" t="s">
        <v>2065</v>
      </c>
      <c r="D505" s="68" t="s">
        <v>2063</v>
      </c>
      <c r="E505" s="68" t="s">
        <v>2046</v>
      </c>
      <c r="F505" s="68">
        <v>0.52</v>
      </c>
      <c r="G505" s="68" t="s">
        <v>2024</v>
      </c>
      <c r="H505" s="68" t="s">
        <v>1090</v>
      </c>
      <c r="I505" s="68" t="s">
        <v>2025</v>
      </c>
      <c r="J505" s="68" t="s">
        <v>2026</v>
      </c>
      <c r="K505" s="68" t="s">
        <v>2037</v>
      </c>
      <c r="L505" s="68" t="s">
        <v>304</v>
      </c>
      <c r="M505" s="68" t="s">
        <v>2038</v>
      </c>
      <c r="N505" s="68" t="s">
        <v>2039</v>
      </c>
    </row>
    <row r="506" ht="24" spans="1:14">
      <c r="A506" s="15" t="s">
        <v>1452</v>
      </c>
      <c r="B506" s="49" t="s">
        <v>2066</v>
      </c>
      <c r="C506" s="76" t="s">
        <v>2067</v>
      </c>
      <c r="D506" s="68" t="s">
        <v>748</v>
      </c>
      <c r="E506" s="68" t="s">
        <v>2068</v>
      </c>
      <c r="F506" s="68">
        <v>4.32</v>
      </c>
      <c r="G506" s="68" t="s">
        <v>2024</v>
      </c>
      <c r="H506" s="68" t="s">
        <v>1090</v>
      </c>
      <c r="I506" s="68" t="s">
        <v>2069</v>
      </c>
      <c r="J506" s="68" t="s">
        <v>2070</v>
      </c>
      <c r="K506" s="68" t="s">
        <v>78</v>
      </c>
      <c r="L506" s="68" t="s">
        <v>78</v>
      </c>
      <c r="M506" s="68" t="s">
        <v>78</v>
      </c>
      <c r="N506" s="68" t="s">
        <v>78</v>
      </c>
    </row>
    <row r="507" ht="24" spans="2:14">
      <c r="B507" s="49" t="s">
        <v>2071</v>
      </c>
      <c r="C507" s="68" t="s">
        <v>2072</v>
      </c>
      <c r="D507" s="68" t="s">
        <v>748</v>
      </c>
      <c r="E507" s="68" t="s">
        <v>2073</v>
      </c>
      <c r="F507" s="68">
        <v>0.91</v>
      </c>
      <c r="G507" s="68" t="s">
        <v>2024</v>
      </c>
      <c r="H507" s="68" t="s">
        <v>1090</v>
      </c>
      <c r="I507" s="68" t="s">
        <v>2069</v>
      </c>
      <c r="J507" s="68" t="s">
        <v>2070</v>
      </c>
      <c r="K507" s="68" t="s">
        <v>2053</v>
      </c>
      <c r="L507" s="68" t="s">
        <v>304</v>
      </c>
      <c r="M507" s="68" t="s">
        <v>2054</v>
      </c>
      <c r="N507" s="68" t="s">
        <v>2055</v>
      </c>
    </row>
    <row r="508" ht="24" spans="2:14">
      <c r="B508" s="49" t="s">
        <v>2074</v>
      </c>
      <c r="C508" s="68" t="s">
        <v>2075</v>
      </c>
      <c r="D508" s="68" t="s">
        <v>2073</v>
      </c>
      <c r="E508" s="68" t="s">
        <v>2068</v>
      </c>
      <c r="F508" s="68">
        <v>3.66</v>
      </c>
      <c r="G508" s="68" t="s">
        <v>2024</v>
      </c>
      <c r="H508" s="68" t="s">
        <v>1090</v>
      </c>
      <c r="I508" s="68" t="s">
        <v>2069</v>
      </c>
      <c r="J508" s="68" t="s">
        <v>2070</v>
      </c>
      <c r="K508" s="68" t="s">
        <v>2019</v>
      </c>
      <c r="L508" s="68" t="s">
        <v>304</v>
      </c>
      <c r="M508" s="68" t="s">
        <v>2020</v>
      </c>
      <c r="N508" s="68" t="s">
        <v>2076</v>
      </c>
    </row>
    <row r="509" ht="24" spans="2:14">
      <c r="B509" s="49" t="s">
        <v>2077</v>
      </c>
      <c r="C509" s="68" t="s">
        <v>2078</v>
      </c>
      <c r="D509" s="68" t="s">
        <v>2073</v>
      </c>
      <c r="E509" s="68" t="s">
        <v>2079</v>
      </c>
      <c r="F509" s="68">
        <v>1.4</v>
      </c>
      <c r="G509" s="68" t="s">
        <v>2024</v>
      </c>
      <c r="H509" s="68" t="s">
        <v>1090</v>
      </c>
      <c r="I509" s="68" t="s">
        <v>2069</v>
      </c>
      <c r="J509" s="68" t="s">
        <v>2070</v>
      </c>
      <c r="K509" s="68" t="s">
        <v>2080</v>
      </c>
      <c r="L509" s="68" t="s">
        <v>304</v>
      </c>
      <c r="M509" s="68" t="s">
        <v>2081</v>
      </c>
      <c r="N509" s="68" t="s">
        <v>2016</v>
      </c>
    </row>
    <row r="510" ht="24" spans="2:14">
      <c r="B510" s="49" t="s">
        <v>2082</v>
      </c>
      <c r="C510" s="68" t="s">
        <v>2083</v>
      </c>
      <c r="D510" s="68" t="s">
        <v>2079</v>
      </c>
      <c r="E510" s="68" t="s">
        <v>2068</v>
      </c>
      <c r="F510" s="68">
        <v>2.01</v>
      </c>
      <c r="G510" s="68" t="s">
        <v>2024</v>
      </c>
      <c r="H510" s="68" t="s">
        <v>1090</v>
      </c>
      <c r="I510" s="68" t="s">
        <v>2069</v>
      </c>
      <c r="J510" s="68" t="s">
        <v>2070</v>
      </c>
      <c r="K510" s="68" t="s">
        <v>2084</v>
      </c>
      <c r="L510" s="68" t="s">
        <v>304</v>
      </c>
      <c r="M510" s="68" t="s">
        <v>2085</v>
      </c>
      <c r="N510" s="68" t="s">
        <v>2016</v>
      </c>
    </row>
    <row r="511" ht="24" spans="1:14">
      <c r="A511" s="15" t="s">
        <v>1455</v>
      </c>
      <c r="B511" s="49" t="s">
        <v>2086</v>
      </c>
      <c r="C511" s="76" t="s">
        <v>2087</v>
      </c>
      <c r="D511" s="68" t="s">
        <v>2088</v>
      </c>
      <c r="E511" s="68" t="s">
        <v>2089</v>
      </c>
      <c r="F511" s="68">
        <v>1.09</v>
      </c>
      <c r="G511" s="68" t="s">
        <v>2024</v>
      </c>
      <c r="H511" s="68" t="s">
        <v>1090</v>
      </c>
      <c r="I511" s="68" t="s">
        <v>2090</v>
      </c>
      <c r="J511" s="68" t="s">
        <v>2091</v>
      </c>
      <c r="K511" s="68" t="s">
        <v>2019</v>
      </c>
      <c r="L511" s="68" t="s">
        <v>304</v>
      </c>
      <c r="M511" s="68" t="s">
        <v>2020</v>
      </c>
      <c r="N511" s="68" t="s">
        <v>2021</v>
      </c>
    </row>
    <row r="512" ht="24" spans="1:14">
      <c r="A512" s="15" t="s">
        <v>1459</v>
      </c>
      <c r="B512" s="49" t="s">
        <v>2092</v>
      </c>
      <c r="C512" s="76" t="s">
        <v>2093</v>
      </c>
      <c r="D512" s="68" t="s">
        <v>2094</v>
      </c>
      <c r="E512" s="68" t="s">
        <v>2095</v>
      </c>
      <c r="F512" s="68">
        <v>2.56</v>
      </c>
      <c r="G512" s="68" t="s">
        <v>2024</v>
      </c>
      <c r="H512" s="68" t="s">
        <v>1090</v>
      </c>
      <c r="I512" s="68" t="s">
        <v>2069</v>
      </c>
      <c r="J512" s="68" t="s">
        <v>2070</v>
      </c>
      <c r="K512" s="68" t="s">
        <v>2027</v>
      </c>
      <c r="L512" s="68" t="s">
        <v>2028</v>
      </c>
      <c r="M512" s="68" t="s">
        <v>2029</v>
      </c>
      <c r="N512" s="68" t="s">
        <v>2030</v>
      </c>
    </row>
    <row r="513" ht="24" spans="1:14">
      <c r="A513" s="15" t="s">
        <v>1481</v>
      </c>
      <c r="B513" s="49" t="s">
        <v>2096</v>
      </c>
      <c r="C513" s="76" t="s">
        <v>2097</v>
      </c>
      <c r="D513" s="68" t="s">
        <v>2093</v>
      </c>
      <c r="E513" s="68" t="s">
        <v>2098</v>
      </c>
      <c r="F513" s="68">
        <v>0.82</v>
      </c>
      <c r="G513" s="68" t="s">
        <v>2024</v>
      </c>
      <c r="H513" s="68" t="s">
        <v>1090</v>
      </c>
      <c r="I513" s="68" t="s">
        <v>2099</v>
      </c>
      <c r="J513" s="68" t="s">
        <v>2100</v>
      </c>
      <c r="K513" s="68" t="s">
        <v>2027</v>
      </c>
      <c r="L513" s="68" t="s">
        <v>2028</v>
      </c>
      <c r="M513" s="68" t="s">
        <v>2029</v>
      </c>
      <c r="N513" s="68" t="s">
        <v>2030</v>
      </c>
    </row>
    <row r="514" ht="24" spans="1:14">
      <c r="A514" s="15" t="s">
        <v>1496</v>
      </c>
      <c r="B514" s="49" t="s">
        <v>2101</v>
      </c>
      <c r="C514" s="76" t="s">
        <v>2102</v>
      </c>
      <c r="D514" s="68" t="s">
        <v>2093</v>
      </c>
      <c r="E514" s="68" t="s">
        <v>2098</v>
      </c>
      <c r="F514" s="68">
        <v>0.82</v>
      </c>
      <c r="G514" s="68" t="s">
        <v>2024</v>
      </c>
      <c r="H514" s="68" t="s">
        <v>1090</v>
      </c>
      <c r="I514" s="68" t="s">
        <v>2103</v>
      </c>
      <c r="J514" s="68" t="s">
        <v>2026</v>
      </c>
      <c r="K514" s="68" t="s">
        <v>2027</v>
      </c>
      <c r="L514" s="68" t="s">
        <v>2028</v>
      </c>
      <c r="M514" s="68" t="s">
        <v>2029</v>
      </c>
      <c r="N514" s="68" t="s">
        <v>2030</v>
      </c>
    </row>
    <row r="515" ht="24" spans="1:14">
      <c r="A515" s="15" t="s">
        <v>1500</v>
      </c>
      <c r="B515" s="49" t="s">
        <v>2104</v>
      </c>
      <c r="C515" s="76" t="s">
        <v>2105</v>
      </c>
      <c r="D515" s="68" t="s">
        <v>2093</v>
      </c>
      <c r="E515" s="68" t="s">
        <v>2098</v>
      </c>
      <c r="F515" s="68">
        <v>0.76</v>
      </c>
      <c r="G515" s="68" t="s">
        <v>2024</v>
      </c>
      <c r="H515" s="68" t="s">
        <v>1090</v>
      </c>
      <c r="I515" s="68" t="s">
        <v>2103</v>
      </c>
      <c r="J515" s="68" t="s">
        <v>2026</v>
      </c>
      <c r="K515" s="68" t="s">
        <v>2027</v>
      </c>
      <c r="L515" s="68" t="s">
        <v>2028</v>
      </c>
      <c r="M515" s="68" t="s">
        <v>2029</v>
      </c>
      <c r="N515" s="68" t="s">
        <v>2030</v>
      </c>
    </row>
    <row r="516" ht="24" spans="1:14">
      <c r="A516" s="15" t="s">
        <v>1505</v>
      </c>
      <c r="B516" s="49" t="s">
        <v>2106</v>
      </c>
      <c r="C516" s="76" t="s">
        <v>2107</v>
      </c>
      <c r="D516" s="68" t="s">
        <v>2094</v>
      </c>
      <c r="E516" s="68" t="s">
        <v>2108</v>
      </c>
      <c r="F516" s="68">
        <v>2.37</v>
      </c>
      <c r="G516" s="68" t="s">
        <v>2024</v>
      </c>
      <c r="H516" s="68" t="s">
        <v>1090</v>
      </c>
      <c r="I516" s="68" t="s">
        <v>2109</v>
      </c>
      <c r="J516" s="68" t="s">
        <v>2070</v>
      </c>
      <c r="K516" s="68" t="s">
        <v>2027</v>
      </c>
      <c r="L516" s="68" t="s">
        <v>2028</v>
      </c>
      <c r="M516" s="68" t="s">
        <v>2029</v>
      </c>
      <c r="N516" s="68" t="s">
        <v>2030</v>
      </c>
    </row>
    <row r="517" ht="24" spans="1:14">
      <c r="A517" s="15" t="s">
        <v>1514</v>
      </c>
      <c r="B517" s="49" t="s">
        <v>2110</v>
      </c>
      <c r="C517" s="76" t="s">
        <v>2111</v>
      </c>
      <c r="D517" s="68" t="s">
        <v>2098</v>
      </c>
      <c r="E517" s="68" t="s">
        <v>2112</v>
      </c>
      <c r="F517" s="68">
        <v>1.63</v>
      </c>
      <c r="G517" s="68" t="s">
        <v>2024</v>
      </c>
      <c r="H517" s="68" t="s">
        <v>1090</v>
      </c>
      <c r="I517" s="68" t="s">
        <v>2099</v>
      </c>
      <c r="J517" s="68" t="s">
        <v>2113</v>
      </c>
      <c r="K517" s="68" t="s">
        <v>2027</v>
      </c>
      <c r="L517" s="68" t="s">
        <v>2028</v>
      </c>
      <c r="M517" s="68" t="s">
        <v>2029</v>
      </c>
      <c r="N517" s="68" t="s">
        <v>2030</v>
      </c>
    </row>
    <row r="518" ht="24" spans="1:14">
      <c r="A518" s="15" t="s">
        <v>1520</v>
      </c>
      <c r="B518" s="49" t="s">
        <v>2114</v>
      </c>
      <c r="C518" s="76" t="s">
        <v>2115</v>
      </c>
      <c r="D518" s="68" t="s">
        <v>2098</v>
      </c>
      <c r="E518" s="68" t="s">
        <v>2112</v>
      </c>
      <c r="F518" s="68">
        <v>1.62</v>
      </c>
      <c r="G518" s="68" t="s">
        <v>2024</v>
      </c>
      <c r="H518" s="68" t="s">
        <v>1090</v>
      </c>
      <c r="I518" s="68" t="s">
        <v>2109</v>
      </c>
      <c r="J518" s="68" t="s">
        <v>2070</v>
      </c>
      <c r="K518" s="68" t="s">
        <v>2027</v>
      </c>
      <c r="L518" s="68" t="s">
        <v>2028</v>
      </c>
      <c r="M518" s="68" t="s">
        <v>2029</v>
      </c>
      <c r="N518" s="68" t="s">
        <v>2030</v>
      </c>
    </row>
    <row r="519" ht="24" spans="1:14">
      <c r="A519" s="15" t="s">
        <v>1538</v>
      </c>
      <c r="B519" s="49" t="s">
        <v>2116</v>
      </c>
      <c r="C519" s="76" t="s">
        <v>2117</v>
      </c>
      <c r="D519" s="68" t="s">
        <v>2118</v>
      </c>
      <c r="E519" s="68" t="s">
        <v>2119</v>
      </c>
      <c r="F519" s="68">
        <v>2.35</v>
      </c>
      <c r="G519" s="68" t="s">
        <v>2024</v>
      </c>
      <c r="H519" s="68" t="s">
        <v>1090</v>
      </c>
      <c r="I519" s="68" t="s">
        <v>2120</v>
      </c>
      <c r="J519" s="68" t="s">
        <v>2121</v>
      </c>
      <c r="K519" s="68" t="s">
        <v>2027</v>
      </c>
      <c r="L519" s="68" t="s">
        <v>2028</v>
      </c>
      <c r="M519" s="68" t="s">
        <v>2029</v>
      </c>
      <c r="N519" s="68" t="s">
        <v>2030</v>
      </c>
    </row>
    <row r="520" ht="24" spans="1:14">
      <c r="A520" s="15" t="s">
        <v>1546</v>
      </c>
      <c r="B520" s="49" t="s">
        <v>2122</v>
      </c>
      <c r="C520" s="76" t="s">
        <v>2094</v>
      </c>
      <c r="D520" s="68" t="s">
        <v>401</v>
      </c>
      <c r="E520" s="68" t="s">
        <v>2123</v>
      </c>
      <c r="F520" s="68">
        <v>3.46</v>
      </c>
      <c r="G520" s="68" t="s">
        <v>2024</v>
      </c>
      <c r="H520" s="68" t="s">
        <v>1090</v>
      </c>
      <c r="I520" s="68" t="s">
        <v>2124</v>
      </c>
      <c r="J520" s="68" t="s">
        <v>2125</v>
      </c>
      <c r="K520" s="68" t="s">
        <v>2027</v>
      </c>
      <c r="L520" s="68" t="s">
        <v>2028</v>
      </c>
      <c r="M520" s="68" t="s">
        <v>2029</v>
      </c>
      <c r="N520" s="68" t="s">
        <v>2030</v>
      </c>
    </row>
    <row r="521" ht="24" spans="1:14">
      <c r="A521" s="15" t="s">
        <v>1549</v>
      </c>
      <c r="B521" s="49" t="s">
        <v>2126</v>
      </c>
      <c r="C521" s="76" t="s">
        <v>2127</v>
      </c>
      <c r="D521" s="68" t="s">
        <v>2128</v>
      </c>
      <c r="E521" s="68" t="s">
        <v>2129</v>
      </c>
      <c r="F521" s="68">
        <v>2.04</v>
      </c>
      <c r="G521" s="68" t="s">
        <v>2024</v>
      </c>
      <c r="H521" s="68" t="s">
        <v>1090</v>
      </c>
      <c r="I521" s="68" t="s">
        <v>2130</v>
      </c>
      <c r="J521" s="68" t="s">
        <v>2100</v>
      </c>
      <c r="K521" s="68" t="s">
        <v>2027</v>
      </c>
      <c r="L521" s="68" t="s">
        <v>2028</v>
      </c>
      <c r="M521" s="68" t="s">
        <v>2029</v>
      </c>
      <c r="N521" s="68" t="s">
        <v>2030</v>
      </c>
    </row>
    <row r="522" ht="24" spans="1:14">
      <c r="A522" s="15" t="s">
        <v>1553</v>
      </c>
      <c r="B522" s="49" t="s">
        <v>2131</v>
      </c>
      <c r="C522" s="76" t="s">
        <v>2132</v>
      </c>
      <c r="D522" s="68" t="s">
        <v>2133</v>
      </c>
      <c r="E522" s="68" t="s">
        <v>2129</v>
      </c>
      <c r="F522" s="68">
        <v>2.08</v>
      </c>
      <c r="G522" s="68" t="s">
        <v>2024</v>
      </c>
      <c r="H522" s="68" t="s">
        <v>1090</v>
      </c>
      <c r="I522" s="68" t="s">
        <v>2124</v>
      </c>
      <c r="J522" s="68" t="s">
        <v>2125</v>
      </c>
      <c r="K522" s="68" t="s">
        <v>2027</v>
      </c>
      <c r="L522" s="68" t="s">
        <v>2028</v>
      </c>
      <c r="M522" s="68" t="s">
        <v>2029</v>
      </c>
      <c r="N522" s="68" t="s">
        <v>2030</v>
      </c>
    </row>
    <row r="523" ht="24" spans="1:14">
      <c r="A523" s="15" t="s">
        <v>1563</v>
      </c>
      <c r="B523" s="49" t="s">
        <v>2134</v>
      </c>
      <c r="C523" s="76" t="s">
        <v>2135</v>
      </c>
      <c r="D523" s="68" t="s">
        <v>2067</v>
      </c>
      <c r="E523" s="68" t="s">
        <v>2136</v>
      </c>
      <c r="F523" s="68">
        <v>1.46</v>
      </c>
      <c r="G523" s="68" t="s">
        <v>2024</v>
      </c>
      <c r="H523" s="68" t="s">
        <v>1090</v>
      </c>
      <c r="I523" s="68" t="s">
        <v>2137</v>
      </c>
      <c r="J523" s="68" t="s">
        <v>2100</v>
      </c>
      <c r="K523" s="68" t="s">
        <v>2019</v>
      </c>
      <c r="L523" s="68" t="s">
        <v>304</v>
      </c>
      <c r="M523" s="68" t="s">
        <v>2020</v>
      </c>
      <c r="N523" s="68" t="s">
        <v>2021</v>
      </c>
    </row>
    <row r="524" ht="24" spans="1:14">
      <c r="A524" s="15" t="s">
        <v>1567</v>
      </c>
      <c r="B524" s="49" t="s">
        <v>2138</v>
      </c>
      <c r="C524" s="76" t="s">
        <v>2139</v>
      </c>
      <c r="D524" s="68" t="s">
        <v>472</v>
      </c>
      <c r="E524" s="68" t="s">
        <v>2140</v>
      </c>
      <c r="F524" s="68">
        <v>2.12</v>
      </c>
      <c r="G524" s="68" t="s">
        <v>2024</v>
      </c>
      <c r="H524" s="68" t="s">
        <v>1090</v>
      </c>
      <c r="I524" s="68" t="s">
        <v>2141</v>
      </c>
      <c r="J524" s="68" t="s">
        <v>2100</v>
      </c>
      <c r="K524" s="68" t="s">
        <v>78</v>
      </c>
      <c r="L524" s="68" t="s">
        <v>78</v>
      </c>
      <c r="M524" s="68" t="s">
        <v>78</v>
      </c>
      <c r="N524" s="68" t="s">
        <v>78</v>
      </c>
    </row>
    <row r="525" ht="24" spans="2:14">
      <c r="B525" s="49" t="s">
        <v>2142</v>
      </c>
      <c r="C525" s="68" t="s">
        <v>2143</v>
      </c>
      <c r="D525" s="68" t="s">
        <v>472</v>
      </c>
      <c r="E525" s="68" t="s">
        <v>2140</v>
      </c>
      <c r="F525" s="68">
        <v>1.7</v>
      </c>
      <c r="G525" s="68" t="s">
        <v>2024</v>
      </c>
      <c r="H525" s="68" t="s">
        <v>1090</v>
      </c>
      <c r="I525" s="68" t="s">
        <v>2141</v>
      </c>
      <c r="J525" s="68" t="s">
        <v>2100</v>
      </c>
      <c r="K525" s="68" t="s">
        <v>2019</v>
      </c>
      <c r="L525" s="68" t="s">
        <v>304</v>
      </c>
      <c r="M525" s="68" t="s">
        <v>2020</v>
      </c>
      <c r="N525" s="68" t="s">
        <v>2021</v>
      </c>
    </row>
    <row r="526" ht="24" spans="2:14">
      <c r="B526" s="49" t="s">
        <v>2144</v>
      </c>
      <c r="C526" s="68" t="s">
        <v>2145</v>
      </c>
      <c r="D526" s="68" t="s">
        <v>2068</v>
      </c>
      <c r="E526" s="68" t="s">
        <v>472</v>
      </c>
      <c r="F526" s="68">
        <v>0.42</v>
      </c>
      <c r="G526" s="68" t="s">
        <v>2024</v>
      </c>
      <c r="H526" s="68" t="s">
        <v>1090</v>
      </c>
      <c r="I526" s="68" t="s">
        <v>2141</v>
      </c>
      <c r="J526" s="68" t="s">
        <v>2100</v>
      </c>
      <c r="K526" s="68" t="s">
        <v>2084</v>
      </c>
      <c r="L526" s="68" t="s">
        <v>304</v>
      </c>
      <c r="M526" s="68" t="s">
        <v>2085</v>
      </c>
      <c r="N526" s="68" t="s">
        <v>2016</v>
      </c>
    </row>
    <row r="527" ht="24" spans="1:14">
      <c r="A527" s="15" t="s">
        <v>1573</v>
      </c>
      <c r="B527" s="49" t="s">
        <v>2146</v>
      </c>
      <c r="C527" s="76" t="s">
        <v>2098</v>
      </c>
      <c r="D527" s="68" t="s">
        <v>2094</v>
      </c>
      <c r="E527" s="68" t="s">
        <v>311</v>
      </c>
      <c r="F527" s="68">
        <v>1.8</v>
      </c>
      <c r="G527" s="68" t="s">
        <v>2024</v>
      </c>
      <c r="H527" s="68" t="s">
        <v>1090</v>
      </c>
      <c r="I527" s="68" t="s">
        <v>2025</v>
      </c>
      <c r="J527" s="68" t="s">
        <v>2026</v>
      </c>
      <c r="K527" s="68" t="s">
        <v>2027</v>
      </c>
      <c r="L527" s="68" t="s">
        <v>2028</v>
      </c>
      <c r="M527" s="68" t="s">
        <v>2029</v>
      </c>
      <c r="N527" s="68" t="s">
        <v>2030</v>
      </c>
    </row>
    <row r="529" ht="20" customHeight="1" spans="3:3">
      <c r="C529" s="68"/>
    </row>
    <row r="530" ht="20" customHeight="1"/>
    <row r="531" ht="20" customHeight="1"/>
    <row r="532" ht="20" customHeight="1"/>
    <row r="533" ht="20" customHeight="1"/>
    <row r="534" ht="20" customHeight="1"/>
    <row r="535" ht="20" customHeight="1"/>
    <row r="536" ht="20" customHeight="1"/>
    <row r="537" ht="20" customHeight="1"/>
    <row r="538" ht="20" customHeight="1"/>
    <row r="539" ht="20" customHeight="1"/>
    <row r="540" ht="20" customHeight="1"/>
  </sheetData>
  <autoFilter xmlns:etc="http://www.wps.cn/officeDocument/2017/etCustomData" ref="A8:N527" etc:filterBottomFollowUsedRange="0">
    <extLst/>
  </autoFilter>
  <mergeCells count="70">
    <mergeCell ref="A1:N1"/>
    <mergeCell ref="B2:C2"/>
    <mergeCell ref="D2:E2"/>
    <mergeCell ref="G8:H8"/>
    <mergeCell ref="I8:J8"/>
    <mergeCell ref="K8:L8"/>
    <mergeCell ref="M8:N8"/>
    <mergeCell ref="G59:H59"/>
    <mergeCell ref="I59:J59"/>
    <mergeCell ref="K59:L59"/>
    <mergeCell ref="M59:N59"/>
    <mergeCell ref="G244:H244"/>
    <mergeCell ref="I244:J244"/>
    <mergeCell ref="K244:L244"/>
    <mergeCell ref="M244:N244"/>
    <mergeCell ref="G285:H285"/>
    <mergeCell ref="I285:J285"/>
    <mergeCell ref="K285:L285"/>
    <mergeCell ref="M285:N285"/>
    <mergeCell ref="G422:H422"/>
    <mergeCell ref="I422:J422"/>
    <mergeCell ref="K422:L422"/>
    <mergeCell ref="M422:N422"/>
    <mergeCell ref="G491:H491"/>
    <mergeCell ref="I491:J491"/>
    <mergeCell ref="K491:L491"/>
    <mergeCell ref="M491:N491"/>
    <mergeCell ref="A2:A5"/>
    <mergeCell ref="A8:A9"/>
    <mergeCell ref="A59:A60"/>
    <mergeCell ref="A244:A245"/>
    <mergeCell ref="A285:A286"/>
    <mergeCell ref="A422:A423"/>
    <mergeCell ref="A491:A492"/>
    <mergeCell ref="B8:B9"/>
    <mergeCell ref="B59:B60"/>
    <mergeCell ref="B244:B245"/>
    <mergeCell ref="B285:B286"/>
    <mergeCell ref="B422:B423"/>
    <mergeCell ref="B491:B492"/>
    <mergeCell ref="C8:C9"/>
    <mergeCell ref="C59:C60"/>
    <mergeCell ref="C244:C245"/>
    <mergeCell ref="C285:C286"/>
    <mergeCell ref="C422:C423"/>
    <mergeCell ref="C491:C492"/>
    <mergeCell ref="D8:D9"/>
    <mergeCell ref="D59:D60"/>
    <mergeCell ref="D244:D245"/>
    <mergeCell ref="D285:D286"/>
    <mergeCell ref="D422:D423"/>
    <mergeCell ref="D491:D492"/>
    <mergeCell ref="E8:E9"/>
    <mergeCell ref="E59:E60"/>
    <mergeCell ref="E244:E245"/>
    <mergeCell ref="E285:E286"/>
    <mergeCell ref="E422:E423"/>
    <mergeCell ref="E491:E492"/>
    <mergeCell ref="F8:F9"/>
    <mergeCell ref="F59:F60"/>
    <mergeCell ref="F244:F245"/>
    <mergeCell ref="F285:F286"/>
    <mergeCell ref="F422:F423"/>
    <mergeCell ref="F491:F492"/>
    <mergeCell ref="A6:B7"/>
    <mergeCell ref="A57:B58"/>
    <mergeCell ref="A242:B243"/>
    <mergeCell ref="A283:B284"/>
    <mergeCell ref="A420:B421"/>
    <mergeCell ref="A489:B490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3"/>
  <sheetViews>
    <sheetView topLeftCell="A31" workbookViewId="0">
      <selection activeCell="A1" sqref="A1:V1"/>
    </sheetView>
  </sheetViews>
  <sheetFormatPr defaultColWidth="9" defaultRowHeight="13.5"/>
  <cols>
    <col min="1" max="1" width="5.675" customWidth="1"/>
    <col min="2" max="2" width="6.875" customWidth="1"/>
    <col min="3" max="3" width="8.25" customWidth="1"/>
    <col min="4" max="4" width="9.34166666666667" customWidth="1"/>
    <col min="5" max="5" width="9.675" customWidth="1"/>
    <col min="6" max="6" width="15.625" customWidth="1"/>
    <col min="7" max="7" width="7.48333333333333" customWidth="1"/>
    <col min="8" max="8" width="8.875" customWidth="1"/>
    <col min="9" max="9" width="9.34166666666667" customWidth="1"/>
    <col min="10" max="10" width="8.34166666666667" customWidth="1"/>
    <col min="11" max="11" width="12.3416666666667" customWidth="1"/>
    <col min="12" max="12" width="11.3416666666667" customWidth="1"/>
    <col min="13" max="13" width="8.00833333333333" customWidth="1"/>
    <col min="14" max="14" width="14" style="6" customWidth="1"/>
    <col min="15" max="15" width="8.00833333333333" customWidth="1"/>
    <col min="16" max="16" width="10.625" style="6" customWidth="1"/>
    <col min="17" max="17" width="8.00833333333333" customWidth="1"/>
    <col min="18" max="18" width="11.25" customWidth="1"/>
    <col min="19" max="19" width="8.00833333333333" customWidth="1"/>
    <col min="20" max="20" width="9.25" customWidth="1"/>
    <col min="21" max="21" width="8.00833333333333" customWidth="1"/>
    <col min="22" max="22" width="10.0083333333333" customWidth="1"/>
  </cols>
  <sheetData>
    <row r="1" ht="47" customHeight="1" spans="1:22">
      <c r="A1" s="7" t="s">
        <v>2147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ht="22.5" customHeight="1" spans="1:22">
      <c r="A2" s="8" t="s">
        <v>2148</v>
      </c>
      <c r="B2" s="8" t="s">
        <v>2149</v>
      </c>
      <c r="C2" s="8"/>
      <c r="D2" s="8"/>
      <c r="E2" s="8" t="s">
        <v>2150</v>
      </c>
      <c r="F2" s="8"/>
      <c r="G2" s="8"/>
      <c r="H2" s="9"/>
      <c r="I2" s="9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18.5" customHeight="1" spans="1:22">
      <c r="A3" s="10"/>
      <c r="B3" s="10" t="s">
        <v>2151</v>
      </c>
      <c r="C3" s="10" t="s">
        <v>1976</v>
      </c>
      <c r="D3" s="10" t="s">
        <v>2152</v>
      </c>
      <c r="E3" s="10" t="s">
        <v>2151</v>
      </c>
      <c r="F3" s="10" t="s">
        <v>1976</v>
      </c>
      <c r="G3" s="10" t="s">
        <v>2152</v>
      </c>
      <c r="H3" s="9"/>
      <c r="I3" s="9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ht="18.5" customHeight="1" spans="1:22">
      <c r="A4" s="8"/>
      <c r="B4" s="8">
        <v>8</v>
      </c>
      <c r="C4" s="8">
        <v>27</v>
      </c>
      <c r="D4" s="8">
        <v>1</v>
      </c>
      <c r="E4" s="8">
        <f>SUM(J19+J20+J21+J34+J35+J36+J37)</f>
        <v>47.2</v>
      </c>
      <c r="F4" s="8">
        <f>SUM(J8:J18,J23:J33,J38:J41,J43)</f>
        <v>8462.02</v>
      </c>
      <c r="G4" s="8">
        <f>I42</f>
        <v>1989</v>
      </c>
      <c r="H4" s="9"/>
      <c r="I4" s="9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</row>
    <row r="5" ht="18.5" customHeight="1" spans="1:22">
      <c r="A5" s="8"/>
      <c r="B5" s="11" t="s">
        <v>50</v>
      </c>
      <c r="C5" s="11">
        <f>SUM(B4+C4+D4)</f>
        <v>36</v>
      </c>
      <c r="D5" s="11"/>
      <c r="E5" s="8" t="s">
        <v>50</v>
      </c>
      <c r="F5" s="8">
        <f>SUM(E4+F4+G4)</f>
        <v>10498.22</v>
      </c>
      <c r="G5" s="11"/>
      <c r="H5" s="9"/>
      <c r="I5" s="9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ht="35" customHeight="1" spans="1:22">
      <c r="A6" s="2" t="s">
        <v>57</v>
      </c>
      <c r="B6" s="2" t="s">
        <v>2153</v>
      </c>
      <c r="C6" s="2" t="s">
        <v>2154</v>
      </c>
      <c r="D6" s="2" t="s">
        <v>2155</v>
      </c>
      <c r="E6" s="2" t="s">
        <v>2156</v>
      </c>
      <c r="F6" s="2" t="s">
        <v>2157</v>
      </c>
      <c r="G6" s="2" t="s">
        <v>2158</v>
      </c>
      <c r="H6" s="2" t="s">
        <v>2159</v>
      </c>
      <c r="I6" s="2" t="s">
        <v>2160</v>
      </c>
      <c r="J6" s="2" t="s">
        <v>2161</v>
      </c>
      <c r="K6" s="2" t="s">
        <v>2162</v>
      </c>
      <c r="L6" s="2"/>
      <c r="M6" s="5" t="s">
        <v>63</v>
      </c>
      <c r="N6" s="5"/>
      <c r="O6" s="5" t="s">
        <v>64</v>
      </c>
      <c r="P6" s="5"/>
      <c r="Q6" s="5" t="s">
        <v>2163</v>
      </c>
      <c r="R6" s="5"/>
      <c r="S6" s="5" t="s">
        <v>66</v>
      </c>
      <c r="T6" s="5"/>
      <c r="U6" s="5" t="s">
        <v>2164</v>
      </c>
      <c r="V6" s="5" t="s">
        <v>2165</v>
      </c>
    </row>
    <row r="7" ht="26.75" customHeight="1" spans="1:22">
      <c r="A7" s="2"/>
      <c r="B7" s="2"/>
      <c r="C7" s="2"/>
      <c r="D7" s="2"/>
      <c r="E7" s="2"/>
      <c r="F7" s="2"/>
      <c r="G7" s="2"/>
      <c r="H7" s="2"/>
      <c r="I7" s="2"/>
      <c r="J7" s="2"/>
      <c r="K7" s="2" t="s">
        <v>2166</v>
      </c>
      <c r="L7" s="2" t="s">
        <v>2167</v>
      </c>
      <c r="M7" s="5" t="s">
        <v>67</v>
      </c>
      <c r="N7" s="5" t="s">
        <v>68</v>
      </c>
      <c r="O7" s="5" t="s">
        <v>67</v>
      </c>
      <c r="P7" s="5" t="s">
        <v>68</v>
      </c>
      <c r="Q7" s="5" t="s">
        <v>67</v>
      </c>
      <c r="R7" s="5" t="s">
        <v>68</v>
      </c>
      <c r="S7" s="5" t="s">
        <v>67</v>
      </c>
      <c r="T7" s="5" t="s">
        <v>68</v>
      </c>
      <c r="U7" s="5" t="s">
        <v>67</v>
      </c>
      <c r="V7" s="5"/>
    </row>
    <row r="8" ht="35" customHeight="1" spans="1:22">
      <c r="A8" s="3">
        <v>1</v>
      </c>
      <c r="B8" s="3" t="s">
        <v>2168</v>
      </c>
      <c r="C8" s="3" t="s">
        <v>2169</v>
      </c>
      <c r="D8" s="3" t="s">
        <v>14</v>
      </c>
      <c r="E8" s="3" t="s">
        <v>657</v>
      </c>
      <c r="F8" s="12" t="s">
        <v>2170</v>
      </c>
      <c r="G8" s="3">
        <v>2.99</v>
      </c>
      <c r="H8" s="3" t="s">
        <v>2171</v>
      </c>
      <c r="I8" s="3">
        <v>2011.4</v>
      </c>
      <c r="J8" s="3">
        <v>4100</v>
      </c>
      <c r="K8" s="3">
        <v>113.287258</v>
      </c>
      <c r="L8" s="3">
        <v>22.344336</v>
      </c>
      <c r="M8" s="3" t="s">
        <v>481</v>
      </c>
      <c r="N8" s="3" t="s">
        <v>482</v>
      </c>
      <c r="O8" s="3" t="s">
        <v>342</v>
      </c>
      <c r="P8" s="3" t="s">
        <v>77</v>
      </c>
      <c r="Q8" s="3" t="s">
        <v>2172</v>
      </c>
      <c r="R8" s="3" t="s">
        <v>2173</v>
      </c>
      <c r="S8" s="3" t="s">
        <v>2174</v>
      </c>
      <c r="T8" s="3" t="s">
        <v>385</v>
      </c>
      <c r="U8" s="3" t="s">
        <v>2174</v>
      </c>
      <c r="V8" s="3">
        <v>2786607</v>
      </c>
    </row>
    <row r="9" ht="35" customHeight="1" spans="1:22">
      <c r="A9" s="3">
        <v>2</v>
      </c>
      <c r="B9" s="3" t="s">
        <v>2168</v>
      </c>
      <c r="C9" s="3" t="s">
        <v>2169</v>
      </c>
      <c r="D9" s="3" t="s">
        <v>14</v>
      </c>
      <c r="E9" s="3" t="s">
        <v>2175</v>
      </c>
      <c r="F9" s="12" t="s">
        <v>2176</v>
      </c>
      <c r="G9" s="3">
        <v>1.13</v>
      </c>
      <c r="H9" s="3" t="s">
        <v>2171</v>
      </c>
      <c r="I9" s="3">
        <v>1997.1</v>
      </c>
      <c r="J9" s="3">
        <v>315.3</v>
      </c>
      <c r="K9" s="3">
        <v>113.284603</v>
      </c>
      <c r="L9" s="3">
        <v>22.314043</v>
      </c>
      <c r="M9" s="3" t="s">
        <v>481</v>
      </c>
      <c r="N9" s="3" t="s">
        <v>482</v>
      </c>
      <c r="O9" s="3" t="s">
        <v>342</v>
      </c>
      <c r="P9" s="3" t="s">
        <v>77</v>
      </c>
      <c r="Q9" s="3" t="s">
        <v>2172</v>
      </c>
      <c r="R9" s="3" t="s">
        <v>2173</v>
      </c>
      <c r="S9" s="3" t="s">
        <v>2174</v>
      </c>
      <c r="T9" s="3" t="s">
        <v>385</v>
      </c>
      <c r="U9" s="3" t="s">
        <v>2174</v>
      </c>
      <c r="V9" s="3">
        <v>2786607</v>
      </c>
    </row>
    <row r="10" ht="35" customHeight="1" spans="1:22">
      <c r="A10" s="3">
        <v>3</v>
      </c>
      <c r="B10" s="3" t="s">
        <v>2168</v>
      </c>
      <c r="C10" s="3" t="s">
        <v>2169</v>
      </c>
      <c r="D10" s="3" t="s">
        <v>23</v>
      </c>
      <c r="E10" s="3" t="s">
        <v>2177</v>
      </c>
      <c r="F10" s="12" t="s">
        <v>1959</v>
      </c>
      <c r="G10" s="3">
        <v>10.11</v>
      </c>
      <c r="H10" s="3" t="s">
        <v>2171</v>
      </c>
      <c r="I10" s="3">
        <v>1969.1</v>
      </c>
      <c r="J10" s="3">
        <v>1388</v>
      </c>
      <c r="K10" s="3">
        <v>113.218886</v>
      </c>
      <c r="L10" s="3">
        <v>22.183793</v>
      </c>
      <c r="M10" s="3" t="s">
        <v>1766</v>
      </c>
      <c r="N10" s="3" t="s">
        <v>406</v>
      </c>
      <c r="O10" s="3" t="s">
        <v>1960</v>
      </c>
      <c r="P10" s="3" t="s">
        <v>178</v>
      </c>
      <c r="Q10" s="3" t="s">
        <v>2178</v>
      </c>
      <c r="R10" s="3" t="s">
        <v>2179</v>
      </c>
      <c r="S10" s="3" t="s">
        <v>2180</v>
      </c>
      <c r="T10" s="3" t="s">
        <v>85</v>
      </c>
      <c r="U10" s="3" t="s">
        <v>2181</v>
      </c>
      <c r="V10" s="3">
        <v>2787864</v>
      </c>
    </row>
    <row r="11" ht="35" customHeight="1" spans="1:22">
      <c r="A11" s="3">
        <v>4</v>
      </c>
      <c r="B11" s="3" t="s">
        <v>2168</v>
      </c>
      <c r="C11" s="3" t="s">
        <v>2169</v>
      </c>
      <c r="D11" s="3" t="s">
        <v>23</v>
      </c>
      <c r="E11" s="3" t="s">
        <v>2182</v>
      </c>
      <c r="F11" s="12" t="s">
        <v>2183</v>
      </c>
      <c r="G11" s="3">
        <v>4.17</v>
      </c>
      <c r="H11" s="3" t="s">
        <v>2171</v>
      </c>
      <c r="I11" s="3">
        <v>1958.12</v>
      </c>
      <c r="J11" s="3">
        <v>390</v>
      </c>
      <c r="K11" s="3">
        <v>113.188083</v>
      </c>
      <c r="L11" s="3">
        <v>22.172546</v>
      </c>
      <c r="M11" s="3" t="s">
        <v>1766</v>
      </c>
      <c r="N11" s="3" t="s">
        <v>406</v>
      </c>
      <c r="O11" s="3" t="s">
        <v>1746</v>
      </c>
      <c r="P11" s="3" t="s">
        <v>1747</v>
      </c>
      <c r="Q11" s="3" t="s">
        <v>1978</v>
      </c>
      <c r="R11" s="3" t="s">
        <v>2173</v>
      </c>
      <c r="S11" s="3" t="s">
        <v>1980</v>
      </c>
      <c r="T11" s="3" t="s">
        <v>85</v>
      </c>
      <c r="U11" s="3" t="s">
        <v>2184</v>
      </c>
      <c r="V11" s="3">
        <v>2787864</v>
      </c>
    </row>
    <row r="12" ht="35" customHeight="1" spans="1:22">
      <c r="A12" s="3">
        <v>5</v>
      </c>
      <c r="B12" s="3" t="s">
        <v>2168</v>
      </c>
      <c r="C12" s="3" t="s">
        <v>2169</v>
      </c>
      <c r="D12" s="3" t="s">
        <v>23</v>
      </c>
      <c r="E12" s="3" t="s">
        <v>2005</v>
      </c>
      <c r="F12" s="12" t="s">
        <v>2004</v>
      </c>
      <c r="G12" s="3">
        <v>2.37</v>
      </c>
      <c r="H12" s="3" t="s">
        <v>2171</v>
      </c>
      <c r="I12" s="3">
        <v>1958.8</v>
      </c>
      <c r="J12" s="3">
        <v>307</v>
      </c>
      <c r="K12" s="3">
        <v>113.185072</v>
      </c>
      <c r="L12" s="3">
        <v>22.183434</v>
      </c>
      <c r="M12" s="3" t="s">
        <v>1766</v>
      </c>
      <c r="N12" s="3" t="s">
        <v>406</v>
      </c>
      <c r="O12" s="3" t="s">
        <v>1861</v>
      </c>
      <c r="P12" s="3" t="s">
        <v>1739</v>
      </c>
      <c r="Q12" s="3" t="s">
        <v>1978</v>
      </c>
      <c r="R12" s="3" t="s">
        <v>2173</v>
      </c>
      <c r="S12" s="3" t="s">
        <v>1980</v>
      </c>
      <c r="T12" s="3" t="s">
        <v>85</v>
      </c>
      <c r="U12" s="3" t="s">
        <v>2184</v>
      </c>
      <c r="V12" s="3">
        <v>2787864</v>
      </c>
    </row>
    <row r="13" ht="35" customHeight="1" spans="1:22">
      <c r="A13" s="3">
        <v>6</v>
      </c>
      <c r="B13" s="3" t="s">
        <v>2168</v>
      </c>
      <c r="C13" s="3" t="s">
        <v>2169</v>
      </c>
      <c r="D13" s="3" t="s">
        <v>23</v>
      </c>
      <c r="E13" s="3" t="s">
        <v>2005</v>
      </c>
      <c r="F13" s="12" t="s">
        <v>2185</v>
      </c>
      <c r="G13" s="3">
        <v>1.1</v>
      </c>
      <c r="H13" s="3" t="s">
        <v>2171</v>
      </c>
      <c r="I13" s="3">
        <v>1959.11</v>
      </c>
      <c r="J13" s="3">
        <v>149</v>
      </c>
      <c r="K13" s="3">
        <v>113.175646</v>
      </c>
      <c r="L13" s="3">
        <v>22.185126</v>
      </c>
      <c r="M13" s="3" t="s">
        <v>1766</v>
      </c>
      <c r="N13" s="3" t="s">
        <v>406</v>
      </c>
      <c r="O13" s="3" t="s">
        <v>1916</v>
      </c>
      <c r="P13" s="3" t="s">
        <v>158</v>
      </c>
      <c r="Q13" s="3" t="s">
        <v>1978</v>
      </c>
      <c r="R13" s="3" t="s">
        <v>2173</v>
      </c>
      <c r="S13" s="3" t="s">
        <v>1980</v>
      </c>
      <c r="T13" s="3" t="s">
        <v>85</v>
      </c>
      <c r="U13" s="3" t="s">
        <v>2184</v>
      </c>
      <c r="V13" s="3">
        <v>2787864</v>
      </c>
    </row>
    <row r="14" ht="35" customHeight="1" spans="1:22">
      <c r="A14" s="3">
        <v>7</v>
      </c>
      <c r="B14" s="3" t="s">
        <v>2168</v>
      </c>
      <c r="C14" s="3" t="s">
        <v>2169</v>
      </c>
      <c r="D14" s="3" t="s">
        <v>23</v>
      </c>
      <c r="E14" s="3" t="s">
        <v>2186</v>
      </c>
      <c r="F14" s="12" t="s">
        <v>2187</v>
      </c>
      <c r="G14" s="3">
        <v>0.44</v>
      </c>
      <c r="H14" s="3" t="s">
        <v>2171</v>
      </c>
      <c r="I14" s="3">
        <v>1958.12</v>
      </c>
      <c r="J14" s="3">
        <v>45</v>
      </c>
      <c r="K14" s="3">
        <v>113.186659</v>
      </c>
      <c r="L14" s="3">
        <v>22.160129</v>
      </c>
      <c r="M14" s="3" t="s">
        <v>1766</v>
      </c>
      <c r="N14" s="3" t="s">
        <v>406</v>
      </c>
      <c r="O14" s="3" t="s">
        <v>1920</v>
      </c>
      <c r="P14" s="3" t="s">
        <v>158</v>
      </c>
      <c r="Q14" s="3" t="s">
        <v>1880</v>
      </c>
      <c r="R14" s="3" t="s">
        <v>83</v>
      </c>
      <c r="S14" s="3" t="s">
        <v>2188</v>
      </c>
      <c r="T14" s="3" t="s">
        <v>85</v>
      </c>
      <c r="U14" s="3" t="s">
        <v>1881</v>
      </c>
      <c r="V14" s="3">
        <v>2787864</v>
      </c>
    </row>
    <row r="15" ht="35" customHeight="1" spans="1:22">
      <c r="A15" s="3">
        <v>8</v>
      </c>
      <c r="B15" s="3" t="s">
        <v>2168</v>
      </c>
      <c r="C15" s="3" t="s">
        <v>2169</v>
      </c>
      <c r="D15" s="3" t="s">
        <v>23</v>
      </c>
      <c r="E15" s="3" t="s">
        <v>2189</v>
      </c>
      <c r="F15" s="12" t="s">
        <v>2190</v>
      </c>
      <c r="G15" s="3">
        <v>0.644</v>
      </c>
      <c r="H15" s="3" t="s">
        <v>2171</v>
      </c>
      <c r="I15" s="3">
        <v>1972.12</v>
      </c>
      <c r="J15" s="3">
        <v>69</v>
      </c>
      <c r="K15" s="3">
        <v>113.163075</v>
      </c>
      <c r="L15" s="3">
        <v>22.194727</v>
      </c>
      <c r="M15" s="3" t="s">
        <v>1766</v>
      </c>
      <c r="N15" s="3" t="s">
        <v>406</v>
      </c>
      <c r="O15" s="3" t="s">
        <v>1910</v>
      </c>
      <c r="P15" s="3" t="s">
        <v>1901</v>
      </c>
      <c r="Q15" s="3" t="s">
        <v>2191</v>
      </c>
      <c r="R15" s="3" t="s">
        <v>2192</v>
      </c>
      <c r="S15" s="3" t="s">
        <v>2193</v>
      </c>
      <c r="T15" s="3" t="s">
        <v>85</v>
      </c>
      <c r="U15" s="3" t="s">
        <v>2194</v>
      </c>
      <c r="V15" s="3">
        <v>2787864</v>
      </c>
    </row>
    <row r="16" ht="35" customHeight="1" spans="1:22">
      <c r="A16" s="3">
        <v>9</v>
      </c>
      <c r="B16" s="3" t="s">
        <v>2168</v>
      </c>
      <c r="C16" s="3" t="s">
        <v>2169</v>
      </c>
      <c r="D16" s="3" t="s">
        <v>23</v>
      </c>
      <c r="E16" s="3" t="s">
        <v>2195</v>
      </c>
      <c r="F16" s="12" t="s">
        <v>2196</v>
      </c>
      <c r="G16" s="3">
        <v>0.54</v>
      </c>
      <c r="H16" s="3" t="s">
        <v>2171</v>
      </c>
      <c r="I16" s="3">
        <v>1958.9</v>
      </c>
      <c r="J16" s="3">
        <v>37.44</v>
      </c>
      <c r="K16" s="3">
        <v>113.238923</v>
      </c>
      <c r="L16" s="3">
        <v>22.146633</v>
      </c>
      <c r="M16" s="3" t="s">
        <v>1766</v>
      </c>
      <c r="N16" s="3" t="s">
        <v>406</v>
      </c>
      <c r="O16" s="3" t="s">
        <v>1782</v>
      </c>
      <c r="P16" s="3" t="s">
        <v>1783</v>
      </c>
      <c r="Q16" s="3" t="s">
        <v>2178</v>
      </c>
      <c r="R16" s="3" t="s">
        <v>2179</v>
      </c>
      <c r="S16" s="3" t="s">
        <v>2197</v>
      </c>
      <c r="T16" s="3" t="s">
        <v>85</v>
      </c>
      <c r="U16" s="3" t="s">
        <v>2181</v>
      </c>
      <c r="V16" s="3">
        <v>2787864</v>
      </c>
    </row>
    <row r="17" ht="35" customHeight="1" spans="1:22">
      <c r="A17" s="3">
        <v>10</v>
      </c>
      <c r="B17" s="3" t="s">
        <v>2168</v>
      </c>
      <c r="C17" s="3" t="s">
        <v>2169</v>
      </c>
      <c r="D17" s="3" t="s">
        <v>23</v>
      </c>
      <c r="E17" s="3" t="s">
        <v>2186</v>
      </c>
      <c r="F17" s="12" t="s">
        <v>2198</v>
      </c>
      <c r="G17" s="3">
        <v>0.18</v>
      </c>
      <c r="H17" s="3" t="s">
        <v>2171</v>
      </c>
      <c r="I17" s="3">
        <v>1958.9</v>
      </c>
      <c r="J17" s="3">
        <v>10.4</v>
      </c>
      <c r="K17" s="3">
        <v>113.178045</v>
      </c>
      <c r="L17" s="3">
        <v>22.145224</v>
      </c>
      <c r="M17" s="3" t="s">
        <v>1766</v>
      </c>
      <c r="N17" s="3" t="s">
        <v>406</v>
      </c>
      <c r="O17" s="3" t="s">
        <v>1767</v>
      </c>
      <c r="P17" s="3" t="s">
        <v>158</v>
      </c>
      <c r="Q17" s="3" t="s">
        <v>1880</v>
      </c>
      <c r="R17" s="3" t="s">
        <v>83</v>
      </c>
      <c r="S17" s="3" t="s">
        <v>2188</v>
      </c>
      <c r="T17" s="3" t="s">
        <v>85</v>
      </c>
      <c r="U17" s="3" t="s">
        <v>1881</v>
      </c>
      <c r="V17" s="3">
        <v>2787864</v>
      </c>
    </row>
    <row r="18" ht="35" customHeight="1" spans="1:22">
      <c r="A18" s="3">
        <v>11</v>
      </c>
      <c r="B18" s="3" t="s">
        <v>2168</v>
      </c>
      <c r="C18" s="3" t="s">
        <v>2169</v>
      </c>
      <c r="D18" s="3" t="s">
        <v>23</v>
      </c>
      <c r="E18" s="3" t="s">
        <v>2189</v>
      </c>
      <c r="F18" s="12" t="s">
        <v>2199</v>
      </c>
      <c r="G18" s="3">
        <v>0.31</v>
      </c>
      <c r="H18" s="3" t="s">
        <v>2171</v>
      </c>
      <c r="I18" s="3">
        <v>1957.1</v>
      </c>
      <c r="J18" s="3">
        <v>16.9</v>
      </c>
      <c r="K18" s="3">
        <v>113.14608</v>
      </c>
      <c r="L18" s="3">
        <v>22.203588</v>
      </c>
      <c r="M18" s="3" t="s">
        <v>1766</v>
      </c>
      <c r="N18" s="3" t="s">
        <v>406</v>
      </c>
      <c r="O18" s="3" t="s">
        <v>1900</v>
      </c>
      <c r="P18" s="3" t="s">
        <v>1901</v>
      </c>
      <c r="Q18" s="3" t="s">
        <v>1902</v>
      </c>
      <c r="R18" s="3" t="s">
        <v>83</v>
      </c>
      <c r="S18" s="3" t="s">
        <v>2200</v>
      </c>
      <c r="T18" s="3" t="s">
        <v>85</v>
      </c>
      <c r="U18" s="3" t="s">
        <v>1903</v>
      </c>
      <c r="V18" s="3">
        <v>2787864</v>
      </c>
    </row>
    <row r="19" ht="35" customHeight="1" spans="1:22">
      <c r="A19" s="3">
        <v>12</v>
      </c>
      <c r="B19" s="3" t="s">
        <v>2168</v>
      </c>
      <c r="C19" s="3" t="s">
        <v>2169</v>
      </c>
      <c r="D19" s="3" t="s">
        <v>23</v>
      </c>
      <c r="E19" s="3" t="s">
        <v>1990</v>
      </c>
      <c r="F19" s="12" t="s">
        <v>2201</v>
      </c>
      <c r="G19" s="3">
        <v>0.16</v>
      </c>
      <c r="H19" s="3" t="s">
        <v>2171</v>
      </c>
      <c r="I19" s="3">
        <v>1957</v>
      </c>
      <c r="J19" s="3">
        <v>9.7</v>
      </c>
      <c r="K19" s="3">
        <v>113.143849</v>
      </c>
      <c r="L19" s="3">
        <v>22.178275</v>
      </c>
      <c r="M19" s="3" t="s">
        <v>1766</v>
      </c>
      <c r="N19" s="3" t="s">
        <v>406</v>
      </c>
      <c r="O19" s="3" t="s">
        <v>1936</v>
      </c>
      <c r="P19" s="3" t="s">
        <v>1841</v>
      </c>
      <c r="Q19" s="3" t="s">
        <v>1876</v>
      </c>
      <c r="R19" s="3" t="s">
        <v>83</v>
      </c>
      <c r="S19" s="3" t="s">
        <v>2202</v>
      </c>
      <c r="T19" s="3" t="s">
        <v>85</v>
      </c>
      <c r="U19" s="3" t="s">
        <v>1877</v>
      </c>
      <c r="V19" s="3">
        <v>2787864</v>
      </c>
    </row>
    <row r="20" ht="35" customHeight="1" spans="1:22">
      <c r="A20" s="3">
        <v>13</v>
      </c>
      <c r="B20" s="3" t="s">
        <v>2168</v>
      </c>
      <c r="C20" s="3" t="s">
        <v>2169</v>
      </c>
      <c r="D20" s="3" t="s">
        <v>23</v>
      </c>
      <c r="E20" s="3" t="s">
        <v>2186</v>
      </c>
      <c r="F20" s="12" t="s">
        <v>2203</v>
      </c>
      <c r="G20" s="3">
        <v>0.09</v>
      </c>
      <c r="H20" s="3" t="s">
        <v>2171</v>
      </c>
      <c r="I20" s="3">
        <v>1968</v>
      </c>
      <c r="J20" s="3">
        <v>1</v>
      </c>
      <c r="K20" s="3">
        <v>113.172564</v>
      </c>
      <c r="L20" s="3">
        <v>22.158101</v>
      </c>
      <c r="M20" s="3" t="s">
        <v>1766</v>
      </c>
      <c r="N20" s="3" t="s">
        <v>406</v>
      </c>
      <c r="O20" s="3" t="s">
        <v>1827</v>
      </c>
      <c r="P20" s="3" t="s">
        <v>158</v>
      </c>
      <c r="Q20" s="3" t="s">
        <v>1880</v>
      </c>
      <c r="R20" s="3" t="s">
        <v>83</v>
      </c>
      <c r="S20" s="3" t="s">
        <v>2188</v>
      </c>
      <c r="T20" s="3" t="s">
        <v>85</v>
      </c>
      <c r="U20" s="3" t="s">
        <v>1881</v>
      </c>
      <c r="V20" s="3">
        <v>2787864</v>
      </c>
    </row>
    <row r="21" ht="35" customHeight="1" spans="1:22">
      <c r="A21" s="3">
        <v>14</v>
      </c>
      <c r="B21" s="3" t="s">
        <v>2168</v>
      </c>
      <c r="C21" s="3" t="s">
        <v>2169</v>
      </c>
      <c r="D21" s="3" t="s">
        <v>23</v>
      </c>
      <c r="E21" s="3" t="s">
        <v>2186</v>
      </c>
      <c r="F21" s="12" t="s">
        <v>2204</v>
      </c>
      <c r="G21" s="3">
        <v>0.55</v>
      </c>
      <c r="H21" s="3" t="s">
        <v>2171</v>
      </c>
      <c r="I21" s="3">
        <v>1957</v>
      </c>
      <c r="J21" s="3">
        <v>8</v>
      </c>
      <c r="K21" s="3">
        <v>113.173698</v>
      </c>
      <c r="L21" s="3">
        <v>22.156031</v>
      </c>
      <c r="M21" s="3" t="s">
        <v>1766</v>
      </c>
      <c r="N21" s="3" t="s">
        <v>406</v>
      </c>
      <c r="O21" s="3" t="s">
        <v>2205</v>
      </c>
      <c r="P21" s="3" t="s">
        <v>186</v>
      </c>
      <c r="Q21" s="3" t="s">
        <v>1880</v>
      </c>
      <c r="R21" s="3" t="s">
        <v>83</v>
      </c>
      <c r="S21" s="3" t="s">
        <v>2188</v>
      </c>
      <c r="T21" s="3" t="s">
        <v>85</v>
      </c>
      <c r="U21" s="3" t="s">
        <v>1881</v>
      </c>
      <c r="V21" s="3">
        <v>2787864</v>
      </c>
    </row>
    <row r="22" ht="35" customHeight="1" spans="1:22">
      <c r="A22" s="3">
        <v>15</v>
      </c>
      <c r="B22" s="3" t="s">
        <v>2168</v>
      </c>
      <c r="C22" s="3" t="s">
        <v>2169</v>
      </c>
      <c r="D22" s="3" t="s">
        <v>23</v>
      </c>
      <c r="E22" s="3" t="s">
        <v>2186</v>
      </c>
      <c r="F22" s="12" t="s">
        <v>2206</v>
      </c>
      <c r="G22" s="3">
        <v>0.55</v>
      </c>
      <c r="H22" s="3" t="s">
        <v>2171</v>
      </c>
      <c r="I22" s="3">
        <v>1958</v>
      </c>
      <c r="J22" s="3">
        <v>8</v>
      </c>
      <c r="K22" s="3">
        <v>113.171354</v>
      </c>
      <c r="L22" s="3">
        <v>22.14379</v>
      </c>
      <c r="M22" s="3" t="s">
        <v>1766</v>
      </c>
      <c r="N22" s="3" t="s">
        <v>406</v>
      </c>
      <c r="O22" s="3" t="s">
        <v>1854</v>
      </c>
      <c r="P22" s="3" t="s">
        <v>647</v>
      </c>
      <c r="Q22" s="3" t="s">
        <v>1880</v>
      </c>
      <c r="R22" s="3" t="s">
        <v>83</v>
      </c>
      <c r="S22" s="3" t="s">
        <v>2188</v>
      </c>
      <c r="T22" s="3" t="s">
        <v>85</v>
      </c>
      <c r="U22" s="3" t="s">
        <v>1881</v>
      </c>
      <c r="V22" s="3">
        <v>2787864</v>
      </c>
    </row>
    <row r="23" ht="35" customHeight="1" spans="1:22">
      <c r="A23" s="3">
        <v>16</v>
      </c>
      <c r="B23" s="3" t="s">
        <v>2168</v>
      </c>
      <c r="C23" s="3" t="s">
        <v>2169</v>
      </c>
      <c r="D23" s="3" t="s">
        <v>17</v>
      </c>
      <c r="E23" s="3" t="s">
        <v>2207</v>
      </c>
      <c r="F23" s="12" t="s">
        <v>2208</v>
      </c>
      <c r="G23" s="3">
        <v>3.18</v>
      </c>
      <c r="H23" s="3" t="s">
        <v>2171</v>
      </c>
      <c r="I23" s="3">
        <v>1974.9</v>
      </c>
      <c r="J23" s="3">
        <v>390.36</v>
      </c>
      <c r="K23" s="3">
        <v>113.217466</v>
      </c>
      <c r="L23" s="3">
        <v>22.228825</v>
      </c>
      <c r="M23" s="3" t="s">
        <v>1057</v>
      </c>
      <c r="N23" s="3" t="s">
        <v>1058</v>
      </c>
      <c r="O23" s="3" t="s">
        <v>1157</v>
      </c>
      <c r="P23" s="3" t="s">
        <v>178</v>
      </c>
      <c r="Q23" s="3" t="s">
        <v>2209</v>
      </c>
      <c r="R23" s="3" t="s">
        <v>125</v>
      </c>
      <c r="S23" s="3" t="s">
        <v>2210</v>
      </c>
      <c r="T23" s="3" t="s">
        <v>2039</v>
      </c>
      <c r="U23" s="3" t="s">
        <v>2209</v>
      </c>
      <c r="V23" s="3">
        <v>2787202</v>
      </c>
    </row>
    <row r="24" ht="35" customHeight="1" spans="1:22">
      <c r="A24" s="3">
        <v>17</v>
      </c>
      <c r="B24" s="3" t="s">
        <v>2168</v>
      </c>
      <c r="C24" s="3" t="s">
        <v>2169</v>
      </c>
      <c r="D24" s="3" t="s">
        <v>17</v>
      </c>
      <c r="E24" s="3" t="s">
        <v>2211</v>
      </c>
      <c r="F24" s="12" t="s">
        <v>2212</v>
      </c>
      <c r="G24" s="3">
        <v>1.35</v>
      </c>
      <c r="H24" s="3" t="s">
        <v>2213</v>
      </c>
      <c r="I24" s="3">
        <v>1981.1</v>
      </c>
      <c r="J24" s="3">
        <v>24.44</v>
      </c>
      <c r="K24" s="3">
        <v>113.229145</v>
      </c>
      <c r="L24" s="3">
        <v>22.249402</v>
      </c>
      <c r="M24" s="3" t="s">
        <v>1057</v>
      </c>
      <c r="N24" s="3" t="s">
        <v>1058</v>
      </c>
      <c r="O24" s="3" t="s">
        <v>1059</v>
      </c>
      <c r="P24" s="3" t="s">
        <v>77</v>
      </c>
      <c r="Q24" s="3" t="s">
        <v>2209</v>
      </c>
      <c r="R24" s="3" t="s">
        <v>125</v>
      </c>
      <c r="S24" s="3" t="s">
        <v>2210</v>
      </c>
      <c r="T24" s="3" t="s">
        <v>2039</v>
      </c>
      <c r="U24" s="3" t="s">
        <v>2209</v>
      </c>
      <c r="V24" s="3">
        <v>2787202</v>
      </c>
    </row>
    <row r="25" ht="35" customHeight="1" spans="1:22">
      <c r="A25" s="3">
        <v>18</v>
      </c>
      <c r="B25" s="3" t="s">
        <v>2168</v>
      </c>
      <c r="C25" s="3" t="s">
        <v>2169</v>
      </c>
      <c r="D25" s="3" t="s">
        <v>17</v>
      </c>
      <c r="E25" s="3" t="s">
        <v>2214</v>
      </c>
      <c r="F25" s="12" t="s">
        <v>1153</v>
      </c>
      <c r="G25" s="3">
        <v>0.83</v>
      </c>
      <c r="H25" s="3" t="s">
        <v>2171</v>
      </c>
      <c r="I25" s="3">
        <v>1959.11</v>
      </c>
      <c r="J25" s="3">
        <v>38.22</v>
      </c>
      <c r="K25" s="3">
        <v>113.188487</v>
      </c>
      <c r="L25" s="3">
        <v>22.228652</v>
      </c>
      <c r="M25" s="3" t="s">
        <v>1057</v>
      </c>
      <c r="N25" s="3" t="s">
        <v>1058</v>
      </c>
      <c r="O25" s="3" t="s">
        <v>1137</v>
      </c>
      <c r="P25" s="3" t="s">
        <v>186</v>
      </c>
      <c r="Q25" s="3" t="s">
        <v>1072</v>
      </c>
      <c r="R25" s="3" t="s">
        <v>123</v>
      </c>
      <c r="S25" s="3" t="s">
        <v>1073</v>
      </c>
      <c r="T25" s="3" t="s">
        <v>1067</v>
      </c>
      <c r="U25" s="3" t="s">
        <v>2209</v>
      </c>
      <c r="V25" s="3">
        <v>2787202</v>
      </c>
    </row>
    <row r="26" ht="35" customHeight="1" spans="1:22">
      <c r="A26" s="3">
        <v>19</v>
      </c>
      <c r="B26" s="3" t="s">
        <v>2168</v>
      </c>
      <c r="C26" s="3" t="s">
        <v>2169</v>
      </c>
      <c r="D26" s="3" t="s">
        <v>17</v>
      </c>
      <c r="E26" s="3" t="s">
        <v>2215</v>
      </c>
      <c r="F26" s="12" t="s">
        <v>1169</v>
      </c>
      <c r="G26" s="3">
        <v>0.52</v>
      </c>
      <c r="H26" s="3" t="s">
        <v>2171</v>
      </c>
      <c r="I26" s="3">
        <v>1956.12</v>
      </c>
      <c r="J26" s="3">
        <v>21.13</v>
      </c>
      <c r="K26" s="3">
        <v>113.203851</v>
      </c>
      <c r="L26" s="3">
        <v>22.204677</v>
      </c>
      <c r="M26" s="3" t="s">
        <v>1057</v>
      </c>
      <c r="N26" s="3" t="s">
        <v>1058</v>
      </c>
      <c r="O26" s="3" t="s">
        <v>1163</v>
      </c>
      <c r="P26" s="3" t="s">
        <v>1164</v>
      </c>
      <c r="Q26" s="3" t="s">
        <v>1165</v>
      </c>
      <c r="R26" s="3" t="s">
        <v>123</v>
      </c>
      <c r="S26" s="3" t="s">
        <v>1166</v>
      </c>
      <c r="T26" s="3" t="s">
        <v>1067</v>
      </c>
      <c r="U26" s="3" t="s">
        <v>2209</v>
      </c>
      <c r="V26" s="3">
        <v>2787202</v>
      </c>
    </row>
    <row r="27" ht="35" customHeight="1" spans="1:22">
      <c r="A27" s="3">
        <v>20</v>
      </c>
      <c r="B27" s="3" t="s">
        <v>2168</v>
      </c>
      <c r="C27" s="3" t="s">
        <v>2169</v>
      </c>
      <c r="D27" s="3" t="s">
        <v>17</v>
      </c>
      <c r="E27" s="3" t="s">
        <v>2215</v>
      </c>
      <c r="F27" s="12" t="s">
        <v>2216</v>
      </c>
      <c r="G27" s="3">
        <v>0.68</v>
      </c>
      <c r="H27" s="3" t="s">
        <v>2171</v>
      </c>
      <c r="I27" s="3">
        <v>1965.12</v>
      </c>
      <c r="J27" s="3">
        <v>25.86</v>
      </c>
      <c r="K27" s="3">
        <v>113.186453</v>
      </c>
      <c r="L27" s="3">
        <v>22.199103</v>
      </c>
      <c r="M27" s="3" t="s">
        <v>1057</v>
      </c>
      <c r="N27" s="3" t="s">
        <v>1058</v>
      </c>
      <c r="O27" s="3" t="s">
        <v>1146</v>
      </c>
      <c r="P27" s="3" t="s">
        <v>186</v>
      </c>
      <c r="Q27" s="3" t="s">
        <v>1165</v>
      </c>
      <c r="R27" s="3" t="s">
        <v>123</v>
      </c>
      <c r="S27" s="3" t="s">
        <v>1166</v>
      </c>
      <c r="T27" s="3" t="s">
        <v>1067</v>
      </c>
      <c r="U27" s="3" t="s">
        <v>2209</v>
      </c>
      <c r="V27" s="3">
        <v>2787202</v>
      </c>
    </row>
    <row r="28" ht="35" customHeight="1" spans="1:22">
      <c r="A28" s="3">
        <v>21</v>
      </c>
      <c r="B28" s="3" t="s">
        <v>2168</v>
      </c>
      <c r="C28" s="3" t="s">
        <v>2169</v>
      </c>
      <c r="D28" s="3" t="s">
        <v>17</v>
      </c>
      <c r="E28" s="3" t="s">
        <v>2215</v>
      </c>
      <c r="F28" s="12" t="s">
        <v>1162</v>
      </c>
      <c r="G28" s="3">
        <v>0.3</v>
      </c>
      <c r="H28" s="3" t="s">
        <v>2171</v>
      </c>
      <c r="I28" s="3">
        <v>1957.12</v>
      </c>
      <c r="J28" s="3">
        <v>10.22</v>
      </c>
      <c r="K28" s="3">
        <v>113.186664</v>
      </c>
      <c r="L28" s="3">
        <v>22.211025</v>
      </c>
      <c r="M28" s="3" t="s">
        <v>1057</v>
      </c>
      <c r="N28" s="3" t="s">
        <v>1058</v>
      </c>
      <c r="O28" s="3" t="s">
        <v>1141</v>
      </c>
      <c r="P28" s="3" t="s">
        <v>1142</v>
      </c>
      <c r="Q28" s="3" t="s">
        <v>1165</v>
      </c>
      <c r="R28" s="3" t="s">
        <v>123</v>
      </c>
      <c r="S28" s="3" t="s">
        <v>1166</v>
      </c>
      <c r="T28" s="3" t="s">
        <v>1067</v>
      </c>
      <c r="U28" s="3" t="s">
        <v>2209</v>
      </c>
      <c r="V28" s="3">
        <v>2787202</v>
      </c>
    </row>
    <row r="29" ht="35" customHeight="1" spans="1:22">
      <c r="A29" s="3">
        <v>22</v>
      </c>
      <c r="B29" s="3" t="s">
        <v>2168</v>
      </c>
      <c r="C29" s="3" t="s">
        <v>2169</v>
      </c>
      <c r="D29" s="3" t="s">
        <v>17</v>
      </c>
      <c r="E29" s="3" t="s">
        <v>2215</v>
      </c>
      <c r="F29" s="12" t="s">
        <v>2217</v>
      </c>
      <c r="G29" s="3">
        <v>0.24</v>
      </c>
      <c r="H29" s="3" t="s">
        <v>2171</v>
      </c>
      <c r="I29" s="3">
        <v>1959.12</v>
      </c>
      <c r="J29" s="3">
        <v>12.4</v>
      </c>
      <c r="K29" s="3">
        <v>113.214309</v>
      </c>
      <c r="L29" s="3">
        <v>22.208433</v>
      </c>
      <c r="M29" s="3" t="s">
        <v>1057</v>
      </c>
      <c r="N29" s="3" t="s">
        <v>1058</v>
      </c>
      <c r="O29" s="3" t="s">
        <v>1177</v>
      </c>
      <c r="P29" s="3" t="s">
        <v>1164</v>
      </c>
      <c r="Q29" s="3" t="s">
        <v>1165</v>
      </c>
      <c r="R29" s="3" t="s">
        <v>123</v>
      </c>
      <c r="S29" s="3" t="s">
        <v>1166</v>
      </c>
      <c r="T29" s="3" t="s">
        <v>1067</v>
      </c>
      <c r="U29" s="3" t="s">
        <v>2209</v>
      </c>
      <c r="V29" s="3">
        <v>2787202</v>
      </c>
    </row>
    <row r="30" ht="35" customHeight="1" spans="1:22">
      <c r="A30" s="3">
        <v>23</v>
      </c>
      <c r="B30" s="3" t="s">
        <v>2168</v>
      </c>
      <c r="C30" s="3" t="s">
        <v>2169</v>
      </c>
      <c r="D30" s="3" t="s">
        <v>17</v>
      </c>
      <c r="E30" s="3" t="s">
        <v>2218</v>
      </c>
      <c r="F30" s="12" t="s">
        <v>2219</v>
      </c>
      <c r="G30" s="3">
        <v>0.49</v>
      </c>
      <c r="H30" s="3" t="s">
        <v>2171</v>
      </c>
      <c r="I30" s="3">
        <v>1957.12</v>
      </c>
      <c r="J30" s="3">
        <v>12.15</v>
      </c>
      <c r="K30" s="3">
        <v>113.16678</v>
      </c>
      <c r="L30" s="3">
        <v>22.210389</v>
      </c>
      <c r="M30" s="3" t="s">
        <v>1057</v>
      </c>
      <c r="N30" s="3" t="s">
        <v>1058</v>
      </c>
      <c r="O30" s="3" t="s">
        <v>1173</v>
      </c>
      <c r="P30" s="3" t="s">
        <v>647</v>
      </c>
      <c r="Q30" s="3" t="s">
        <v>1077</v>
      </c>
      <c r="R30" s="3" t="s">
        <v>123</v>
      </c>
      <c r="S30" s="3" t="s">
        <v>1078</v>
      </c>
      <c r="T30" s="3" t="s">
        <v>1067</v>
      </c>
      <c r="U30" s="3" t="s">
        <v>2209</v>
      </c>
      <c r="V30" s="3">
        <v>2787202</v>
      </c>
    </row>
    <row r="31" ht="35" customHeight="1" spans="1:22">
      <c r="A31" s="3">
        <v>24</v>
      </c>
      <c r="B31" s="3" t="s">
        <v>2168</v>
      </c>
      <c r="C31" s="3" t="s">
        <v>2169</v>
      </c>
      <c r="D31" s="3" t="s">
        <v>17</v>
      </c>
      <c r="E31" s="3" t="s">
        <v>2220</v>
      </c>
      <c r="F31" s="12" t="s">
        <v>1118</v>
      </c>
      <c r="G31" s="3">
        <v>0.24</v>
      </c>
      <c r="H31" s="3" t="s">
        <v>2171</v>
      </c>
      <c r="I31" s="3">
        <v>1991.4</v>
      </c>
      <c r="J31" s="3">
        <v>10.18</v>
      </c>
      <c r="K31" s="3">
        <v>113.210277</v>
      </c>
      <c r="L31" s="3">
        <v>22.2705</v>
      </c>
      <c r="M31" s="3" t="s">
        <v>1057</v>
      </c>
      <c r="N31" s="3" t="s">
        <v>1058</v>
      </c>
      <c r="O31" s="3" t="s">
        <v>1120</v>
      </c>
      <c r="P31" s="3" t="s">
        <v>325</v>
      </c>
      <c r="Q31" s="3" t="s">
        <v>1109</v>
      </c>
      <c r="R31" s="3" t="s">
        <v>123</v>
      </c>
      <c r="S31" s="3" t="s">
        <v>1110</v>
      </c>
      <c r="T31" s="3" t="s">
        <v>1067</v>
      </c>
      <c r="U31" s="3" t="s">
        <v>2209</v>
      </c>
      <c r="V31" s="3">
        <v>2787202</v>
      </c>
    </row>
    <row r="32" ht="35" customHeight="1" spans="1:22">
      <c r="A32" s="3">
        <v>25</v>
      </c>
      <c r="B32" s="3" t="s">
        <v>2168</v>
      </c>
      <c r="C32" s="3" t="s">
        <v>2169</v>
      </c>
      <c r="D32" s="3" t="s">
        <v>17</v>
      </c>
      <c r="E32" s="3" t="s">
        <v>2211</v>
      </c>
      <c r="F32" s="12" t="s">
        <v>1199</v>
      </c>
      <c r="G32" s="3">
        <v>0.47</v>
      </c>
      <c r="H32" s="3" t="s">
        <v>2171</v>
      </c>
      <c r="I32" s="3">
        <v>1977.12</v>
      </c>
      <c r="J32" s="3">
        <v>10.62</v>
      </c>
      <c r="K32" s="3">
        <v>113.215928</v>
      </c>
      <c r="L32" s="3">
        <v>22.264971</v>
      </c>
      <c r="M32" s="3" t="s">
        <v>1057</v>
      </c>
      <c r="N32" s="3" t="s">
        <v>1058</v>
      </c>
      <c r="O32" s="3" t="s">
        <v>1196</v>
      </c>
      <c r="P32" s="3" t="s">
        <v>158</v>
      </c>
      <c r="Q32" s="3" t="s">
        <v>1091</v>
      </c>
      <c r="R32" s="3" t="s">
        <v>123</v>
      </c>
      <c r="S32" s="3" t="s">
        <v>1092</v>
      </c>
      <c r="T32" s="3" t="s">
        <v>1067</v>
      </c>
      <c r="U32" s="3" t="s">
        <v>2209</v>
      </c>
      <c r="V32" s="3">
        <v>2787202</v>
      </c>
    </row>
    <row r="33" ht="35" customHeight="1" spans="1:22">
      <c r="A33" s="3">
        <v>26</v>
      </c>
      <c r="B33" s="3" t="s">
        <v>2168</v>
      </c>
      <c r="C33" s="3" t="s">
        <v>2169</v>
      </c>
      <c r="D33" s="3" t="s">
        <v>17</v>
      </c>
      <c r="E33" s="3" t="s">
        <v>1126</v>
      </c>
      <c r="F33" s="12" t="s">
        <v>2221</v>
      </c>
      <c r="G33" s="3">
        <v>0.41</v>
      </c>
      <c r="H33" s="3" t="s">
        <v>2171</v>
      </c>
      <c r="I33" s="3">
        <v>1960</v>
      </c>
      <c r="J33" s="3">
        <v>7.8</v>
      </c>
      <c r="K33" s="3">
        <v>113.205478</v>
      </c>
      <c r="L33" s="3">
        <v>22.259425</v>
      </c>
      <c r="M33" s="3" t="s">
        <v>1057</v>
      </c>
      <c r="N33" s="3" t="s">
        <v>1058</v>
      </c>
      <c r="O33" s="3" t="s">
        <v>1141</v>
      </c>
      <c r="P33" s="3" t="s">
        <v>1142</v>
      </c>
      <c r="Q33" s="3" t="s">
        <v>2222</v>
      </c>
      <c r="R33" s="3" t="s">
        <v>123</v>
      </c>
      <c r="S33" s="3" t="s">
        <v>2223</v>
      </c>
      <c r="T33" s="3" t="s">
        <v>1067</v>
      </c>
      <c r="U33" s="3" t="s">
        <v>2209</v>
      </c>
      <c r="V33" s="3">
        <v>2787202</v>
      </c>
    </row>
    <row r="34" ht="35" customHeight="1" spans="1:22">
      <c r="A34" s="3">
        <v>27</v>
      </c>
      <c r="B34" s="3" t="s">
        <v>2168</v>
      </c>
      <c r="C34" s="3" t="s">
        <v>2169</v>
      </c>
      <c r="D34" s="3" t="s">
        <v>17</v>
      </c>
      <c r="E34" s="3" t="s">
        <v>2215</v>
      </c>
      <c r="F34" s="12" t="s">
        <v>2224</v>
      </c>
      <c r="G34" s="3">
        <v>0.17</v>
      </c>
      <c r="H34" s="3" t="s">
        <v>2171</v>
      </c>
      <c r="I34" s="3">
        <v>1959</v>
      </c>
      <c r="J34" s="3">
        <v>9.3</v>
      </c>
      <c r="K34" s="3">
        <v>113.198708</v>
      </c>
      <c r="L34" s="3">
        <v>22.204412</v>
      </c>
      <c r="M34" s="3" t="s">
        <v>1057</v>
      </c>
      <c r="N34" s="3" t="s">
        <v>1058</v>
      </c>
      <c r="O34" s="3" t="s">
        <v>2225</v>
      </c>
      <c r="P34" s="3" t="s">
        <v>2226</v>
      </c>
      <c r="Q34" s="3" t="s">
        <v>1165</v>
      </c>
      <c r="R34" s="3" t="s">
        <v>123</v>
      </c>
      <c r="S34" s="3" t="s">
        <v>1166</v>
      </c>
      <c r="T34" s="3" t="s">
        <v>1067</v>
      </c>
      <c r="U34" s="3" t="s">
        <v>2209</v>
      </c>
      <c r="V34" s="3">
        <v>2787202</v>
      </c>
    </row>
    <row r="35" ht="35" customHeight="1" spans="1:22">
      <c r="A35" s="3">
        <v>28</v>
      </c>
      <c r="B35" s="3" t="s">
        <v>2168</v>
      </c>
      <c r="C35" s="3" t="s">
        <v>2169</v>
      </c>
      <c r="D35" s="3" t="s">
        <v>17</v>
      </c>
      <c r="E35" s="3" t="s">
        <v>2215</v>
      </c>
      <c r="F35" s="12" t="s">
        <v>2227</v>
      </c>
      <c r="G35" s="3">
        <v>0.09</v>
      </c>
      <c r="H35" s="3" t="s">
        <v>2171</v>
      </c>
      <c r="I35" s="3">
        <v>1959</v>
      </c>
      <c r="J35" s="3">
        <v>4.5</v>
      </c>
      <c r="K35" s="3">
        <v>113.191347</v>
      </c>
      <c r="L35" s="3">
        <v>22.203663</v>
      </c>
      <c r="M35" s="3" t="s">
        <v>1057</v>
      </c>
      <c r="N35" s="3" t="s">
        <v>1058</v>
      </c>
      <c r="O35" s="3" t="s">
        <v>1202</v>
      </c>
      <c r="P35" s="3" t="s">
        <v>169</v>
      </c>
      <c r="Q35" s="3" t="s">
        <v>1165</v>
      </c>
      <c r="R35" s="3" t="s">
        <v>123</v>
      </c>
      <c r="S35" s="3" t="s">
        <v>1166</v>
      </c>
      <c r="T35" s="3" t="s">
        <v>1067</v>
      </c>
      <c r="U35" s="3" t="s">
        <v>2209</v>
      </c>
      <c r="V35" s="3">
        <v>2787202</v>
      </c>
    </row>
    <row r="36" ht="35" customHeight="1" spans="1:22">
      <c r="A36" s="3">
        <v>29</v>
      </c>
      <c r="B36" s="3" t="s">
        <v>2168</v>
      </c>
      <c r="C36" s="3" t="s">
        <v>2169</v>
      </c>
      <c r="D36" s="3" t="s">
        <v>17</v>
      </c>
      <c r="E36" s="3" t="s">
        <v>2215</v>
      </c>
      <c r="F36" s="12" t="s">
        <v>2228</v>
      </c>
      <c r="G36" s="3">
        <v>0.14</v>
      </c>
      <c r="H36" s="3" t="s">
        <v>2171</v>
      </c>
      <c r="I36" s="3">
        <v>1958</v>
      </c>
      <c r="J36" s="3">
        <v>7.9</v>
      </c>
      <c r="K36" s="3">
        <v>113.21469</v>
      </c>
      <c r="L36" s="3">
        <v>22.212942</v>
      </c>
      <c r="M36" s="3" t="s">
        <v>1057</v>
      </c>
      <c r="N36" s="3" t="s">
        <v>1058</v>
      </c>
      <c r="O36" s="3" t="s">
        <v>1115</v>
      </c>
      <c r="P36" s="3" t="s">
        <v>169</v>
      </c>
      <c r="Q36" s="3" t="s">
        <v>1165</v>
      </c>
      <c r="R36" s="3" t="s">
        <v>123</v>
      </c>
      <c r="S36" s="3" t="s">
        <v>1166</v>
      </c>
      <c r="T36" s="3" t="s">
        <v>1067</v>
      </c>
      <c r="U36" s="3" t="s">
        <v>2209</v>
      </c>
      <c r="V36" s="3">
        <v>2787202</v>
      </c>
    </row>
    <row r="37" ht="35" customHeight="1" spans="1:22">
      <c r="A37" s="3">
        <v>30</v>
      </c>
      <c r="B37" s="3" t="s">
        <v>2168</v>
      </c>
      <c r="C37" s="3" t="s">
        <v>2169</v>
      </c>
      <c r="D37" s="3" t="s">
        <v>17</v>
      </c>
      <c r="E37" s="3" t="s">
        <v>2215</v>
      </c>
      <c r="F37" s="12" t="s">
        <v>2229</v>
      </c>
      <c r="G37" s="3">
        <v>0.19</v>
      </c>
      <c r="H37" s="3" t="s">
        <v>2171</v>
      </c>
      <c r="I37" s="3">
        <v>1957</v>
      </c>
      <c r="J37" s="3">
        <v>6.8</v>
      </c>
      <c r="K37" s="3">
        <v>113.219765</v>
      </c>
      <c r="L37" s="3">
        <v>22.211887</v>
      </c>
      <c r="M37" s="3" t="s">
        <v>1057</v>
      </c>
      <c r="N37" s="3" t="s">
        <v>1058</v>
      </c>
      <c r="O37" s="3" t="s">
        <v>1108</v>
      </c>
      <c r="P37" s="3" t="s">
        <v>169</v>
      </c>
      <c r="Q37" s="3" t="s">
        <v>1165</v>
      </c>
      <c r="R37" s="3" t="s">
        <v>123</v>
      </c>
      <c r="S37" s="3" t="s">
        <v>1166</v>
      </c>
      <c r="T37" s="3" t="s">
        <v>1067</v>
      </c>
      <c r="U37" s="3" t="s">
        <v>2209</v>
      </c>
      <c r="V37" s="3">
        <v>2787202</v>
      </c>
    </row>
    <row r="38" ht="35" customHeight="1" spans="1:22">
      <c r="A38" s="3">
        <v>31</v>
      </c>
      <c r="B38" s="3" t="s">
        <v>2168</v>
      </c>
      <c r="C38" s="3" t="s">
        <v>2169</v>
      </c>
      <c r="D38" s="3" t="s">
        <v>9</v>
      </c>
      <c r="E38" s="3" t="s">
        <v>88</v>
      </c>
      <c r="F38" s="12" t="s">
        <v>2230</v>
      </c>
      <c r="G38" s="3">
        <v>2.07</v>
      </c>
      <c r="H38" s="3" t="s">
        <v>2171</v>
      </c>
      <c r="I38" s="3">
        <v>1978.1</v>
      </c>
      <c r="J38" s="3">
        <v>233.88</v>
      </c>
      <c r="K38" s="3">
        <v>113.254299</v>
      </c>
      <c r="L38" s="3">
        <v>22.221293</v>
      </c>
      <c r="M38" s="3" t="s">
        <v>155</v>
      </c>
      <c r="N38" s="3" t="s">
        <v>156</v>
      </c>
      <c r="O38" s="3" t="s">
        <v>281</v>
      </c>
      <c r="P38" s="3" t="s">
        <v>169</v>
      </c>
      <c r="Q38" s="3" t="s">
        <v>89</v>
      </c>
      <c r="R38" s="3" t="s">
        <v>83</v>
      </c>
      <c r="S38" s="3" t="s">
        <v>90</v>
      </c>
      <c r="T38" s="3" t="s">
        <v>91</v>
      </c>
      <c r="U38" s="3" t="s">
        <v>2231</v>
      </c>
      <c r="V38" s="3">
        <v>2786073</v>
      </c>
    </row>
    <row r="39" ht="35" customHeight="1" spans="1:22">
      <c r="A39" s="3">
        <v>32</v>
      </c>
      <c r="B39" s="3" t="s">
        <v>2168</v>
      </c>
      <c r="C39" s="3" t="s">
        <v>2169</v>
      </c>
      <c r="D39" s="3" t="s">
        <v>9</v>
      </c>
      <c r="E39" s="3" t="s">
        <v>2232</v>
      </c>
      <c r="F39" s="12" t="s">
        <v>2233</v>
      </c>
      <c r="G39" s="3">
        <v>4.33</v>
      </c>
      <c r="H39" s="3" t="s">
        <v>2171</v>
      </c>
      <c r="I39" s="3">
        <v>1987.1</v>
      </c>
      <c r="J39" s="3">
        <v>628</v>
      </c>
      <c r="K39" s="3">
        <v>113.266508</v>
      </c>
      <c r="L39" s="3">
        <v>22.205619</v>
      </c>
      <c r="M39" s="3" t="s">
        <v>155</v>
      </c>
      <c r="N39" s="3" t="s">
        <v>156</v>
      </c>
      <c r="O39" s="3" t="s">
        <v>273</v>
      </c>
      <c r="P39" s="3" t="s">
        <v>158</v>
      </c>
      <c r="Q39" s="3" t="s">
        <v>274</v>
      </c>
      <c r="R39" s="3" t="s">
        <v>83</v>
      </c>
      <c r="S39" s="3" t="s">
        <v>275</v>
      </c>
      <c r="T39" s="3" t="s">
        <v>85</v>
      </c>
      <c r="U39" s="3" t="s">
        <v>2234</v>
      </c>
      <c r="V39" s="3">
        <v>2786073</v>
      </c>
    </row>
    <row r="40" ht="35" customHeight="1" spans="1:22">
      <c r="A40" s="3">
        <v>33</v>
      </c>
      <c r="B40" s="3" t="s">
        <v>2168</v>
      </c>
      <c r="C40" s="3" t="s">
        <v>2169</v>
      </c>
      <c r="D40" s="3" t="s">
        <v>9</v>
      </c>
      <c r="E40" s="3" t="s">
        <v>2235</v>
      </c>
      <c r="F40" s="12" t="s">
        <v>2236</v>
      </c>
      <c r="G40" s="3">
        <v>0.567</v>
      </c>
      <c r="H40" s="3" t="s">
        <v>2213</v>
      </c>
      <c r="I40" s="3">
        <v>1978.1</v>
      </c>
      <c r="J40" s="3">
        <v>96.76</v>
      </c>
      <c r="K40" s="3">
        <v>113.279863</v>
      </c>
      <c r="L40" s="3">
        <v>22.204671</v>
      </c>
      <c r="M40" s="3" t="s">
        <v>155</v>
      </c>
      <c r="N40" s="3" t="s">
        <v>156</v>
      </c>
      <c r="O40" s="3" t="s">
        <v>253</v>
      </c>
      <c r="P40" s="3" t="s">
        <v>254</v>
      </c>
      <c r="Q40" s="3" t="s">
        <v>303</v>
      </c>
      <c r="R40" s="3" t="s">
        <v>304</v>
      </c>
      <c r="S40" s="3" t="s">
        <v>305</v>
      </c>
      <c r="T40" s="3" t="s">
        <v>306</v>
      </c>
      <c r="U40" s="3" t="s">
        <v>2237</v>
      </c>
      <c r="V40" s="3">
        <v>2786073</v>
      </c>
    </row>
    <row r="41" ht="35" customHeight="1" spans="1:22">
      <c r="A41" s="3">
        <v>34</v>
      </c>
      <c r="B41" s="3" t="s">
        <v>2168</v>
      </c>
      <c r="C41" s="3" t="s">
        <v>2169</v>
      </c>
      <c r="D41" s="3" t="s">
        <v>9</v>
      </c>
      <c r="E41" s="3" t="s">
        <v>2238</v>
      </c>
      <c r="F41" s="12" t="s">
        <v>2239</v>
      </c>
      <c r="G41" s="3">
        <v>0.86</v>
      </c>
      <c r="H41" s="3" t="s">
        <v>2171</v>
      </c>
      <c r="I41" s="3">
        <v>2001.12</v>
      </c>
      <c r="J41" s="3">
        <v>73.58</v>
      </c>
      <c r="K41" s="3">
        <v>113.277624</v>
      </c>
      <c r="L41" s="3">
        <v>22.195052</v>
      </c>
      <c r="M41" s="3" t="s">
        <v>155</v>
      </c>
      <c r="N41" s="3" t="s">
        <v>156</v>
      </c>
      <c r="O41" s="3" t="s">
        <v>324</v>
      </c>
      <c r="P41" s="3" t="s">
        <v>2240</v>
      </c>
      <c r="Q41" s="3" t="s">
        <v>326</v>
      </c>
      <c r="R41" s="3" t="s">
        <v>83</v>
      </c>
      <c r="S41" s="3" t="s">
        <v>327</v>
      </c>
      <c r="T41" s="3" t="s">
        <v>306</v>
      </c>
      <c r="U41" s="3" t="s">
        <v>2241</v>
      </c>
      <c r="V41" s="3">
        <v>2786073</v>
      </c>
    </row>
    <row r="42" ht="35" customHeight="1" spans="1:22">
      <c r="A42" s="3">
        <v>35</v>
      </c>
      <c r="B42" s="3" t="s">
        <v>2168</v>
      </c>
      <c r="C42" s="3" t="s">
        <v>2169</v>
      </c>
      <c r="D42" s="3" t="s">
        <v>9</v>
      </c>
      <c r="E42" s="3" t="s">
        <v>88</v>
      </c>
      <c r="F42" s="12" t="s">
        <v>2242</v>
      </c>
      <c r="G42" s="3">
        <v>1.79</v>
      </c>
      <c r="H42" s="3" t="s">
        <v>2213</v>
      </c>
      <c r="I42" s="3">
        <v>1989</v>
      </c>
      <c r="J42" s="3">
        <v>5.48</v>
      </c>
      <c r="K42" s="3">
        <v>113.249326</v>
      </c>
      <c r="L42" s="3">
        <v>22.226494</v>
      </c>
      <c r="M42" s="3" t="s">
        <v>155</v>
      </c>
      <c r="N42" s="3" t="s">
        <v>156</v>
      </c>
      <c r="O42" s="3" t="s">
        <v>281</v>
      </c>
      <c r="P42" s="3" t="s">
        <v>169</v>
      </c>
      <c r="Q42" s="3" t="s">
        <v>89</v>
      </c>
      <c r="R42" s="3" t="s">
        <v>83</v>
      </c>
      <c r="S42" s="3" t="s">
        <v>90</v>
      </c>
      <c r="T42" s="3" t="s">
        <v>91</v>
      </c>
      <c r="U42" s="3" t="s">
        <v>2231</v>
      </c>
      <c r="V42" s="3">
        <v>2786073</v>
      </c>
    </row>
    <row r="43" ht="35" customHeight="1" spans="1:22">
      <c r="A43" s="3">
        <v>36</v>
      </c>
      <c r="B43" s="3" t="s">
        <v>2168</v>
      </c>
      <c r="C43" s="3" t="s">
        <v>2169</v>
      </c>
      <c r="D43" s="3" t="s">
        <v>2243</v>
      </c>
      <c r="E43" s="3" t="s">
        <v>2244</v>
      </c>
      <c r="F43" s="12" t="s">
        <v>2245</v>
      </c>
      <c r="G43" s="3">
        <v>0.37</v>
      </c>
      <c r="H43" s="3" t="s">
        <v>2171</v>
      </c>
      <c r="I43" s="3">
        <v>1958.7</v>
      </c>
      <c r="J43" s="3">
        <v>38.38</v>
      </c>
      <c r="K43" s="3">
        <v>113.230642</v>
      </c>
      <c r="L43" s="3">
        <v>22.386902</v>
      </c>
      <c r="M43" s="3" t="s">
        <v>405</v>
      </c>
      <c r="N43" s="3" t="s">
        <v>406</v>
      </c>
      <c r="O43" s="3" t="s">
        <v>1614</v>
      </c>
      <c r="P43" s="3" t="s">
        <v>158</v>
      </c>
      <c r="Q43" s="3" t="s">
        <v>2246</v>
      </c>
      <c r="R43" s="3" t="s">
        <v>2173</v>
      </c>
      <c r="S43" s="3" t="s">
        <v>2247</v>
      </c>
      <c r="T43" s="3" t="s">
        <v>2248</v>
      </c>
      <c r="U43" s="3" t="s">
        <v>2249</v>
      </c>
      <c r="V43" s="3">
        <v>2788081</v>
      </c>
    </row>
  </sheetData>
  <mergeCells count="22">
    <mergeCell ref="A1:V1"/>
    <mergeCell ref="B2:D2"/>
    <mergeCell ref="E2:G2"/>
    <mergeCell ref="C5:D5"/>
    <mergeCell ref="F5:G5"/>
    <mergeCell ref="K6:L6"/>
    <mergeCell ref="M6:N6"/>
    <mergeCell ref="O6:P6"/>
    <mergeCell ref="Q6:R6"/>
    <mergeCell ref="S6:T6"/>
    <mergeCell ref="A2:A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V6:V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workbookViewId="0">
      <selection activeCell="F10" sqref="F10"/>
    </sheetView>
  </sheetViews>
  <sheetFormatPr defaultColWidth="9" defaultRowHeight="13.5" outlineLevelRow="3"/>
  <cols>
    <col min="1" max="1" width="5.675" customWidth="1"/>
    <col min="2" max="2" width="6.875" customWidth="1"/>
    <col min="3" max="3" width="9" customWidth="1"/>
    <col min="4" max="4" width="9.34166666666667" customWidth="1"/>
    <col min="5" max="6" width="11.3416666666667" customWidth="1"/>
    <col min="7" max="7" width="9.34166666666667" customWidth="1"/>
    <col min="8" max="8" width="6.81666666666667" customWidth="1"/>
    <col min="9" max="9" width="10.8416666666667" customWidth="1"/>
    <col min="10" max="10" width="13.675" customWidth="1"/>
    <col min="11" max="11" width="6.34166666666667" customWidth="1"/>
    <col min="12" max="12" width="9.625" customWidth="1"/>
    <col min="13" max="13" width="9.675" customWidth="1"/>
    <col min="14" max="14" width="8.00833333333333" customWidth="1"/>
    <col min="15" max="15" width="16.3416666666667" customWidth="1"/>
    <col min="16" max="16" width="8.00833333333333" customWidth="1"/>
    <col min="17" max="17" width="14.675" customWidth="1"/>
    <col min="18" max="18" width="10.0083333333333" customWidth="1"/>
    <col min="19" max="19" width="9.675" customWidth="1"/>
    <col min="20" max="20" width="5.9" customWidth="1"/>
    <col min="21" max="21" width="20.675" customWidth="1"/>
  </cols>
  <sheetData>
    <row r="1" ht="24.5" customHeight="1" spans="1:21">
      <c r="A1" s="1" t="s">
        <v>2250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35" customHeight="1" spans="1:21">
      <c r="A2" s="2" t="s">
        <v>57</v>
      </c>
      <c r="B2" s="2" t="s">
        <v>2153</v>
      </c>
      <c r="C2" s="2" t="s">
        <v>2154</v>
      </c>
      <c r="D2" s="2" t="s">
        <v>2155</v>
      </c>
      <c r="E2" s="2" t="s">
        <v>2156</v>
      </c>
      <c r="F2" s="2" t="s">
        <v>2251</v>
      </c>
      <c r="G2" s="2" t="s">
        <v>2252</v>
      </c>
      <c r="H2" s="2" t="s">
        <v>2253</v>
      </c>
      <c r="I2" s="2" t="s">
        <v>2254</v>
      </c>
      <c r="J2" s="2" t="s">
        <v>2255</v>
      </c>
      <c r="K2" s="2" t="s">
        <v>2256</v>
      </c>
      <c r="L2" s="5" t="s">
        <v>2257</v>
      </c>
      <c r="M2" s="5"/>
      <c r="N2" s="5" t="s">
        <v>2258</v>
      </c>
      <c r="O2" s="5"/>
      <c r="P2" s="5" t="s">
        <v>2259</v>
      </c>
      <c r="Q2" s="5"/>
      <c r="R2" s="5" t="s">
        <v>2165</v>
      </c>
      <c r="S2" s="5" t="s">
        <v>2260</v>
      </c>
      <c r="T2" s="5" t="s">
        <v>2261</v>
      </c>
      <c r="U2" s="5" t="s">
        <v>2262</v>
      </c>
    </row>
    <row r="3" ht="35" customHeight="1" spans="1:2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5" t="s">
        <v>67</v>
      </c>
      <c r="M3" s="5" t="s">
        <v>68</v>
      </c>
      <c r="N3" s="5" t="s">
        <v>67</v>
      </c>
      <c r="O3" s="5" t="s">
        <v>68</v>
      </c>
      <c r="P3" s="5" t="s">
        <v>67</v>
      </c>
      <c r="Q3" s="5" t="s">
        <v>68</v>
      </c>
      <c r="R3" s="5"/>
      <c r="S3" s="5"/>
      <c r="T3" s="5"/>
      <c r="U3" s="5"/>
    </row>
    <row r="4" ht="35" customHeight="1" spans="1:21">
      <c r="A4" s="3">
        <v>1</v>
      </c>
      <c r="B4" s="4" t="s">
        <v>2168</v>
      </c>
      <c r="C4" s="4" t="s">
        <v>2169</v>
      </c>
      <c r="D4" s="4" t="s">
        <v>9</v>
      </c>
      <c r="E4" s="4" t="s">
        <v>2263</v>
      </c>
      <c r="F4" s="4" t="s">
        <v>2264</v>
      </c>
      <c r="G4" s="4" t="s">
        <v>2265</v>
      </c>
      <c r="H4" s="4" t="s">
        <v>2265</v>
      </c>
      <c r="I4" s="4">
        <v>0.033</v>
      </c>
      <c r="J4" s="4" t="s">
        <v>2266</v>
      </c>
      <c r="K4" s="4" t="s">
        <v>2267</v>
      </c>
      <c r="L4" s="3" t="s">
        <v>155</v>
      </c>
      <c r="M4" s="3" t="s">
        <v>156</v>
      </c>
      <c r="N4" s="3" t="s">
        <v>253</v>
      </c>
      <c r="O4" s="3" t="s">
        <v>254</v>
      </c>
      <c r="P4" s="3" t="s">
        <v>303</v>
      </c>
      <c r="Q4" s="3" t="s">
        <v>2268</v>
      </c>
      <c r="R4" s="3">
        <v>2786073</v>
      </c>
      <c r="S4" s="3" t="s">
        <v>2235</v>
      </c>
      <c r="T4" s="3">
        <v>1</v>
      </c>
      <c r="U4" s="3" t="s">
        <v>2269</v>
      </c>
    </row>
  </sheetData>
  <mergeCells count="19">
    <mergeCell ref="A1:U1"/>
    <mergeCell ref="L2:M2"/>
    <mergeCell ref="N2:O2"/>
    <mergeCell ref="P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R2:R3"/>
    <mergeCell ref="S2:S3"/>
    <mergeCell ref="T2:T3"/>
    <mergeCell ref="U2:U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斗门区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区、镇级总河长名单</vt:lpstr>
      <vt:lpstr>河渠</vt:lpstr>
      <vt:lpstr>水库山塘</vt:lpstr>
      <vt:lpstr>湖泊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黄慧玲:办理人</dc:creator>
  <cp:lastModifiedBy>风一般的女王</cp:lastModifiedBy>
  <dcterms:created xsi:type="dcterms:W3CDTF">2023-10-26T03:20:00Z</dcterms:created>
  <dcterms:modified xsi:type="dcterms:W3CDTF">2025-10-29T03:20:57Z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5F9264A928F14BACBCF838BBF154F424_13</vt:lpwstr>
  </property>
  <property fmtid="{D5CDD505-2E9C-101B-9397-08002B2CF9AE}" pid="3" name="KSOProductBuildVer">
    <vt:lpwstr>2052-12.1.0.23125</vt:lpwstr>
  </property>
</Properties>
</file>