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1" sheetId="3" r:id="rId1"/>
  </sheets>
  <calcPr calcId="144525"/>
</workbook>
</file>

<file path=xl/sharedStrings.xml><?xml version="1.0" encoding="utf-8"?>
<sst xmlns="http://schemas.openxmlformats.org/spreadsheetml/2006/main" count="107" uniqueCount="58">
  <si>
    <t>附件.</t>
  </si>
  <si>
    <t>2025年斗门区公办幼儿园第三批生均公用经费
二次分配明细表</t>
  </si>
  <si>
    <t>序号</t>
  </si>
  <si>
    <t>镇（街道）</t>
  </si>
  <si>
    <t>幼儿园名称</t>
  </si>
  <si>
    <t>2025年7-8月</t>
  </si>
  <si>
    <t>2025年10-12月</t>
  </si>
  <si>
    <t>分配金额合计（元）</t>
  </si>
  <si>
    <t>备注</t>
  </si>
  <si>
    <t>在园幼儿数
（人）</t>
  </si>
  <si>
    <t>分配标准
（元/生/月）</t>
  </si>
  <si>
    <t>分配月数
（个）</t>
  </si>
  <si>
    <t>分配金额
（元）</t>
  </si>
  <si>
    <t>在园幼儿数（人）</t>
  </si>
  <si>
    <t>预计在园
幼儿数（人）</t>
  </si>
  <si>
    <t>合计</t>
  </si>
  <si>
    <t>/</t>
  </si>
  <si>
    <t>区属幼儿园小计</t>
  </si>
  <si>
    <t>区属幼儿园</t>
  </si>
  <si>
    <t>珠海市斗门区第一幼儿园</t>
  </si>
  <si>
    <t>珠海市斗门区第二幼儿园</t>
  </si>
  <si>
    <t>珠海市斗门区弘雅幼儿园</t>
  </si>
  <si>
    <t>珠海市斗门区共美幼儿园</t>
  </si>
  <si>
    <t>珠海市斗门区行知幼儿园</t>
  </si>
  <si>
    <t>珠海市斗门区春晖幼儿园</t>
  </si>
  <si>
    <t>珠海市斗门区启悦幼儿园</t>
  </si>
  <si>
    <t>珠海市斗门区金茂幼儿园</t>
  </si>
  <si>
    <t>珠海市斗门区润禾幼儿园</t>
  </si>
  <si>
    <t>珠海市斗门区青禾幼儿园（润禾分园）</t>
  </si>
  <si>
    <t>2025年 9月开园</t>
  </si>
  <si>
    <t>珠海市斗门区第三幼儿园（弘雅分园）</t>
  </si>
  <si>
    <t>珠海市斗门区乐润幼儿园</t>
  </si>
  <si>
    <t>井岸镇小计</t>
  </si>
  <si>
    <t>井岸镇</t>
  </si>
  <si>
    <t>珠海市斗门区井岸镇中心幼儿园</t>
  </si>
  <si>
    <t>珠海市斗门区井岸镇新堂中心幼儿园</t>
  </si>
  <si>
    <t>珠海市斗门区坭湾幼儿园</t>
  </si>
  <si>
    <t>珠海市斗门区西埔中心幼儿园</t>
  </si>
  <si>
    <t>白蕉镇小计</t>
  </si>
  <si>
    <t>白蕉镇</t>
  </si>
  <si>
    <t>珠海市斗门区白蕉镇中心幼儿园</t>
  </si>
  <si>
    <t>珠海市斗门区沙石幼儿园</t>
  </si>
  <si>
    <t>乾务镇小计</t>
  </si>
  <si>
    <t>乾务镇</t>
  </si>
  <si>
    <t>珠海市斗门区乾务镇中心幼儿园</t>
  </si>
  <si>
    <t>珠海市斗门区乾务镇第二中心幼儿园</t>
  </si>
  <si>
    <t>珠海市斗门区乾务镇五山中心幼儿园</t>
  </si>
  <si>
    <t>斗门镇小计</t>
  </si>
  <si>
    <t>斗门镇</t>
  </si>
  <si>
    <t>珠海市斗门区斗门镇中心幼儿园</t>
  </si>
  <si>
    <t>珠海市斗门区斗门镇龙山幼儿园</t>
  </si>
  <si>
    <t>莲洲镇小计</t>
  </si>
  <si>
    <t>莲洲镇</t>
  </si>
  <si>
    <t>珠海市斗门区莲洲镇中心幼儿园</t>
  </si>
  <si>
    <t>珠海市斗门区莲洲镇第二中心幼儿园</t>
  </si>
  <si>
    <t>珠海市斗门区泰和幼儿园</t>
  </si>
  <si>
    <t>白藤街道</t>
  </si>
  <si>
    <t>珠海市斗门区白藤街道第一幼儿园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</si>
</sst>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21" fillId="23" borderId="14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7" borderId="12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34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43" fontId="3" fillId="0" borderId="0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8"/>
  <sheetViews>
    <sheetView tabSelected="1" workbookViewId="0">
      <selection activeCell="U30" sqref="U30"/>
    </sheetView>
  </sheetViews>
  <sheetFormatPr defaultColWidth="9" defaultRowHeight="15.75"/>
  <cols>
    <col min="1" max="1" width="6.75" customWidth="1"/>
    <col min="2" max="2" width="9.75" style="2" customWidth="1"/>
    <col min="3" max="3" width="33.25" customWidth="1"/>
    <col min="4" max="4" width="10.75" customWidth="1"/>
    <col min="5" max="5" width="11.75" customWidth="1"/>
    <col min="6" max="6" width="10.75" customWidth="1"/>
    <col min="7" max="8" width="10.75" style="3" customWidth="1"/>
    <col min="9" max="9" width="11.75" style="3" customWidth="1"/>
    <col min="10" max="11" width="10.75" style="3" customWidth="1"/>
    <col min="12" max="12" width="13.75" style="3" customWidth="1"/>
    <col min="13" max="16" width="11" style="3" customWidth="1"/>
    <col min="17" max="17" width="8.75" customWidth="1"/>
  </cols>
  <sheetData>
    <row r="1" ht="20" customHeight="1" spans="1:2">
      <c r="A1" s="4" t="s">
        <v>0</v>
      </c>
      <c r="B1" s="5"/>
    </row>
    <row r="2" ht="62" customHeight="1" spans="1:17">
      <c r="A2" s="6" t="s">
        <v>1</v>
      </c>
      <c r="B2" s="6"/>
      <c r="C2" s="7"/>
      <c r="D2" s="7"/>
      <c r="E2" s="7"/>
      <c r="F2" s="7"/>
      <c r="G2" s="24"/>
      <c r="H2" s="24"/>
      <c r="I2" s="24"/>
      <c r="J2" s="24"/>
      <c r="K2" s="24"/>
      <c r="L2" s="24"/>
      <c r="M2" s="24"/>
      <c r="N2" s="24"/>
      <c r="O2" s="24"/>
      <c r="P2" s="24"/>
      <c r="Q2" s="7"/>
    </row>
    <row r="3" customFormat="1" ht="34" customHeight="1" spans="1:17">
      <c r="A3" s="8" t="s">
        <v>2</v>
      </c>
      <c r="B3" s="9" t="s">
        <v>3</v>
      </c>
      <c r="C3" s="8" t="s">
        <v>4</v>
      </c>
      <c r="D3" s="9" t="s">
        <v>5</v>
      </c>
      <c r="E3" s="9"/>
      <c r="F3" s="9"/>
      <c r="G3" s="9"/>
      <c r="H3" s="25">
        <v>45901</v>
      </c>
      <c r="I3" s="9"/>
      <c r="J3" s="9"/>
      <c r="K3" s="9"/>
      <c r="L3" s="9" t="s">
        <v>6</v>
      </c>
      <c r="M3" s="9"/>
      <c r="N3" s="9"/>
      <c r="O3" s="9"/>
      <c r="P3" s="27" t="s">
        <v>7</v>
      </c>
      <c r="Q3" s="8" t="s">
        <v>8</v>
      </c>
    </row>
    <row r="4" s="1" customFormat="1" ht="34" customHeight="1" spans="1:17">
      <c r="A4" s="8"/>
      <c r="B4" s="9"/>
      <c r="C4" s="8"/>
      <c r="D4" s="9" t="s">
        <v>9</v>
      </c>
      <c r="E4" s="9" t="s">
        <v>10</v>
      </c>
      <c r="F4" s="9" t="s">
        <v>11</v>
      </c>
      <c r="G4" s="26" t="s">
        <v>12</v>
      </c>
      <c r="H4" s="9" t="s">
        <v>13</v>
      </c>
      <c r="I4" s="9" t="s">
        <v>10</v>
      </c>
      <c r="J4" s="9" t="s">
        <v>11</v>
      </c>
      <c r="K4" s="26" t="s">
        <v>12</v>
      </c>
      <c r="L4" s="9" t="s">
        <v>14</v>
      </c>
      <c r="M4" s="9" t="s">
        <v>10</v>
      </c>
      <c r="N4" s="9" t="s">
        <v>11</v>
      </c>
      <c r="O4" s="26" t="s">
        <v>12</v>
      </c>
      <c r="P4" s="28"/>
      <c r="Q4" s="8"/>
    </row>
    <row r="5" s="1" customFormat="1" ht="34" customHeight="1" spans="1:17">
      <c r="A5" s="10" t="s">
        <v>15</v>
      </c>
      <c r="B5" s="11"/>
      <c r="C5" s="12"/>
      <c r="D5" s="13">
        <f t="shared" ref="D5:H5" si="0">D6+D19+D24+D27+D31+D34+D38</f>
        <v>7067</v>
      </c>
      <c r="E5" s="13" t="s">
        <v>16</v>
      </c>
      <c r="F5" s="13" t="s">
        <v>16</v>
      </c>
      <c r="G5" s="13">
        <f t="shared" si="0"/>
        <v>706700</v>
      </c>
      <c r="H5" s="13">
        <f t="shared" si="0"/>
        <v>7285</v>
      </c>
      <c r="I5" s="13" t="s">
        <v>16</v>
      </c>
      <c r="J5" s="13" t="s">
        <v>16</v>
      </c>
      <c r="K5" s="13">
        <f>K6+K19+K24+K27+K31+K34+K38</f>
        <v>364250</v>
      </c>
      <c r="L5" s="13">
        <f>L6+L19+L24+L27+L31+L34+L38</f>
        <v>7362</v>
      </c>
      <c r="M5" s="13" t="s">
        <v>16</v>
      </c>
      <c r="N5" s="13" t="s">
        <v>16</v>
      </c>
      <c r="O5" s="13">
        <f>O6+O19+O24+O27+O31+O34+O38</f>
        <v>1104300</v>
      </c>
      <c r="P5" s="13">
        <f>P6+P19+P24+P27+P31+P34+P38</f>
        <v>2175250</v>
      </c>
      <c r="Q5" s="8"/>
    </row>
    <row r="6" s="1" customFormat="1" ht="25" customHeight="1" spans="1:17">
      <c r="A6" s="14" t="s">
        <v>17</v>
      </c>
      <c r="B6" s="15"/>
      <c r="C6" s="14"/>
      <c r="D6" s="14">
        <f>SUM(D7:D15)</f>
        <v>3248</v>
      </c>
      <c r="E6" s="14" t="s">
        <v>16</v>
      </c>
      <c r="F6" s="14" t="s">
        <v>16</v>
      </c>
      <c r="G6" s="14">
        <f>SUM(G7:G15)</f>
        <v>324800</v>
      </c>
      <c r="H6" s="14">
        <f>SUM(H7:H18)</f>
        <v>3848</v>
      </c>
      <c r="I6" s="14" t="s">
        <v>16</v>
      </c>
      <c r="J6" s="14" t="s">
        <v>16</v>
      </c>
      <c r="K6" s="14">
        <f>SUM(K7:K18)</f>
        <v>192400</v>
      </c>
      <c r="L6" s="14">
        <f>SUM(L7:L18)</f>
        <v>3925</v>
      </c>
      <c r="M6" s="14" t="s">
        <v>16</v>
      </c>
      <c r="N6" s="14" t="s">
        <v>16</v>
      </c>
      <c r="O6" s="14">
        <f>SUM(O7:O18)</f>
        <v>588750</v>
      </c>
      <c r="P6" s="14">
        <f>SUM(P7:P18)</f>
        <v>1105950</v>
      </c>
      <c r="Q6" s="29"/>
    </row>
    <row r="7" s="1" customFormat="1" ht="25" customHeight="1" spans="1:17">
      <c r="A7" s="16">
        <v>1</v>
      </c>
      <c r="B7" s="17" t="s">
        <v>18</v>
      </c>
      <c r="C7" s="18" t="s">
        <v>19</v>
      </c>
      <c r="D7" s="19">
        <v>419</v>
      </c>
      <c r="E7" s="19">
        <v>50</v>
      </c>
      <c r="F7" s="19">
        <v>2</v>
      </c>
      <c r="G7" s="19">
        <f t="shared" ref="G7:G15" si="1">D7*E7*F7</f>
        <v>41900</v>
      </c>
      <c r="H7" s="19">
        <v>415</v>
      </c>
      <c r="I7" s="19">
        <v>50</v>
      </c>
      <c r="J7" s="19">
        <v>1</v>
      </c>
      <c r="K7" s="19">
        <f t="shared" ref="K7:K20" si="2">H7*I7*J7</f>
        <v>20750</v>
      </c>
      <c r="L7" s="19">
        <v>415</v>
      </c>
      <c r="M7" s="19">
        <v>50</v>
      </c>
      <c r="N7" s="19">
        <v>3</v>
      </c>
      <c r="O7" s="19">
        <f t="shared" ref="O7:O20" si="3">L7*M7*N7</f>
        <v>62250</v>
      </c>
      <c r="P7" s="19">
        <f>G7+K7+O7</f>
        <v>124900</v>
      </c>
      <c r="Q7" s="30"/>
    </row>
    <row r="8" s="1" customFormat="1" ht="25" customHeight="1" spans="1:17">
      <c r="A8" s="16">
        <v>2</v>
      </c>
      <c r="B8" s="17"/>
      <c r="C8" s="18" t="s">
        <v>20</v>
      </c>
      <c r="D8" s="19">
        <v>693</v>
      </c>
      <c r="E8" s="19">
        <v>50</v>
      </c>
      <c r="F8" s="19">
        <v>2</v>
      </c>
      <c r="G8" s="19">
        <f t="shared" si="1"/>
        <v>69300</v>
      </c>
      <c r="H8" s="19">
        <v>677</v>
      </c>
      <c r="I8" s="19">
        <v>50</v>
      </c>
      <c r="J8" s="19">
        <v>1</v>
      </c>
      <c r="K8" s="19">
        <f t="shared" si="2"/>
        <v>33850</v>
      </c>
      <c r="L8" s="19">
        <v>677</v>
      </c>
      <c r="M8" s="19">
        <v>50</v>
      </c>
      <c r="N8" s="19">
        <v>3</v>
      </c>
      <c r="O8" s="19">
        <f t="shared" si="3"/>
        <v>101550</v>
      </c>
      <c r="P8" s="19">
        <f>G8+K8+O8</f>
        <v>204700</v>
      </c>
      <c r="Q8" s="30"/>
    </row>
    <row r="9" s="1" customFormat="1" ht="25" customHeight="1" spans="1:17">
      <c r="A9" s="16">
        <v>3</v>
      </c>
      <c r="B9" s="17"/>
      <c r="C9" s="18" t="s">
        <v>21</v>
      </c>
      <c r="D9" s="19">
        <v>347</v>
      </c>
      <c r="E9" s="19">
        <v>50</v>
      </c>
      <c r="F9" s="19">
        <v>2</v>
      </c>
      <c r="G9" s="19">
        <f t="shared" si="1"/>
        <v>34700</v>
      </c>
      <c r="H9" s="19">
        <v>352</v>
      </c>
      <c r="I9" s="19">
        <v>50</v>
      </c>
      <c r="J9" s="19">
        <v>1</v>
      </c>
      <c r="K9" s="19">
        <f t="shared" si="2"/>
        <v>17600</v>
      </c>
      <c r="L9" s="19">
        <v>352</v>
      </c>
      <c r="M9" s="19">
        <v>50</v>
      </c>
      <c r="N9" s="19">
        <v>3</v>
      </c>
      <c r="O9" s="19">
        <f t="shared" si="3"/>
        <v>52800</v>
      </c>
      <c r="P9" s="19">
        <f t="shared" ref="P8:P19" si="4">G9+K9+O9</f>
        <v>105100</v>
      </c>
      <c r="Q9" s="30"/>
    </row>
    <row r="10" s="1" customFormat="1" ht="25" customHeight="1" spans="1:17">
      <c r="A10" s="16">
        <v>4</v>
      </c>
      <c r="B10" s="17"/>
      <c r="C10" s="18" t="s">
        <v>22</v>
      </c>
      <c r="D10" s="19">
        <v>231</v>
      </c>
      <c r="E10" s="19">
        <v>50</v>
      </c>
      <c r="F10" s="19">
        <v>2</v>
      </c>
      <c r="G10" s="19">
        <f t="shared" si="1"/>
        <v>23100</v>
      </c>
      <c r="H10" s="19">
        <v>216</v>
      </c>
      <c r="I10" s="19">
        <v>50</v>
      </c>
      <c r="J10" s="19">
        <v>1</v>
      </c>
      <c r="K10" s="19">
        <f t="shared" si="2"/>
        <v>10800</v>
      </c>
      <c r="L10" s="19">
        <v>216</v>
      </c>
      <c r="M10" s="19">
        <v>50</v>
      </c>
      <c r="N10" s="19">
        <v>3</v>
      </c>
      <c r="O10" s="19">
        <f t="shared" si="3"/>
        <v>32400</v>
      </c>
      <c r="P10" s="19">
        <f t="shared" si="4"/>
        <v>66300</v>
      </c>
      <c r="Q10" s="30"/>
    </row>
    <row r="11" s="1" customFormat="1" ht="25" customHeight="1" spans="1:17">
      <c r="A11" s="16">
        <v>5</v>
      </c>
      <c r="B11" s="17"/>
      <c r="C11" s="18" t="s">
        <v>23</v>
      </c>
      <c r="D11" s="19">
        <v>622</v>
      </c>
      <c r="E11" s="19">
        <v>50</v>
      </c>
      <c r="F11" s="19">
        <v>2</v>
      </c>
      <c r="G11" s="19">
        <f t="shared" si="1"/>
        <v>62200</v>
      </c>
      <c r="H11" s="19">
        <v>615</v>
      </c>
      <c r="I11" s="19">
        <v>50</v>
      </c>
      <c r="J11" s="19">
        <v>1</v>
      </c>
      <c r="K11" s="19">
        <f t="shared" si="2"/>
        <v>30750</v>
      </c>
      <c r="L11" s="19">
        <v>615</v>
      </c>
      <c r="M11" s="19">
        <v>50</v>
      </c>
      <c r="N11" s="19">
        <v>3</v>
      </c>
      <c r="O11" s="19">
        <f t="shared" si="3"/>
        <v>92250</v>
      </c>
      <c r="P11" s="19">
        <f t="shared" si="4"/>
        <v>185200</v>
      </c>
      <c r="Q11" s="30"/>
    </row>
    <row r="12" s="1" customFormat="1" ht="25" customHeight="1" spans="1:17">
      <c r="A12" s="16">
        <v>6</v>
      </c>
      <c r="B12" s="17"/>
      <c r="C12" s="18" t="s">
        <v>24</v>
      </c>
      <c r="D12" s="19">
        <v>269</v>
      </c>
      <c r="E12" s="19">
        <v>50</v>
      </c>
      <c r="F12" s="19">
        <v>2</v>
      </c>
      <c r="G12" s="19">
        <f t="shared" si="1"/>
        <v>26900</v>
      </c>
      <c r="H12" s="19">
        <v>275</v>
      </c>
      <c r="I12" s="19">
        <v>50</v>
      </c>
      <c r="J12" s="19">
        <v>1</v>
      </c>
      <c r="K12" s="19">
        <f t="shared" si="2"/>
        <v>13750</v>
      </c>
      <c r="L12" s="19">
        <v>275</v>
      </c>
      <c r="M12" s="19">
        <v>50</v>
      </c>
      <c r="N12" s="19">
        <v>3</v>
      </c>
      <c r="O12" s="19">
        <f t="shared" si="3"/>
        <v>41250</v>
      </c>
      <c r="P12" s="19">
        <f t="shared" si="4"/>
        <v>81900</v>
      </c>
      <c r="Q12" s="30"/>
    </row>
    <row r="13" s="1" customFormat="1" ht="25" customHeight="1" spans="1:17">
      <c r="A13" s="16">
        <v>7</v>
      </c>
      <c r="B13" s="17"/>
      <c r="C13" s="18" t="s">
        <v>25</v>
      </c>
      <c r="D13" s="19">
        <v>396</v>
      </c>
      <c r="E13" s="19">
        <v>50</v>
      </c>
      <c r="F13" s="19">
        <v>2</v>
      </c>
      <c r="G13" s="19">
        <f t="shared" si="1"/>
        <v>39600</v>
      </c>
      <c r="H13" s="19">
        <v>342</v>
      </c>
      <c r="I13" s="19">
        <v>50</v>
      </c>
      <c r="J13" s="19">
        <v>1</v>
      </c>
      <c r="K13" s="19">
        <f t="shared" si="2"/>
        <v>17100</v>
      </c>
      <c r="L13" s="19">
        <v>342</v>
      </c>
      <c r="M13" s="19">
        <v>50</v>
      </c>
      <c r="N13" s="19">
        <v>3</v>
      </c>
      <c r="O13" s="19">
        <f t="shared" si="3"/>
        <v>51300</v>
      </c>
      <c r="P13" s="19">
        <f t="shared" si="4"/>
        <v>108000</v>
      </c>
      <c r="Q13" s="30"/>
    </row>
    <row r="14" s="1" customFormat="1" ht="25" customHeight="1" spans="1:17">
      <c r="A14" s="16">
        <v>8</v>
      </c>
      <c r="B14" s="17"/>
      <c r="C14" s="18" t="s">
        <v>26</v>
      </c>
      <c r="D14" s="19">
        <v>187</v>
      </c>
      <c r="E14" s="19">
        <v>50</v>
      </c>
      <c r="F14" s="19">
        <v>2</v>
      </c>
      <c r="G14" s="19">
        <f t="shared" si="1"/>
        <v>18700</v>
      </c>
      <c r="H14" s="19">
        <v>282</v>
      </c>
      <c r="I14" s="19">
        <v>50</v>
      </c>
      <c r="J14" s="19">
        <v>1</v>
      </c>
      <c r="K14" s="19">
        <f t="shared" si="2"/>
        <v>14100</v>
      </c>
      <c r="L14" s="19">
        <v>282</v>
      </c>
      <c r="M14" s="19">
        <v>50</v>
      </c>
      <c r="N14" s="19">
        <v>3</v>
      </c>
      <c r="O14" s="19">
        <f t="shared" si="3"/>
        <v>42300</v>
      </c>
      <c r="P14" s="19">
        <f t="shared" si="4"/>
        <v>75100</v>
      </c>
      <c r="Q14" s="30"/>
    </row>
    <row r="15" s="1" customFormat="1" ht="25" customHeight="1" spans="1:17">
      <c r="A15" s="16">
        <v>9</v>
      </c>
      <c r="B15" s="17"/>
      <c r="C15" s="18" t="s">
        <v>27</v>
      </c>
      <c r="D15" s="19">
        <v>84</v>
      </c>
      <c r="E15" s="19">
        <v>50</v>
      </c>
      <c r="F15" s="19">
        <v>2</v>
      </c>
      <c r="G15" s="19">
        <f t="shared" si="1"/>
        <v>8400</v>
      </c>
      <c r="H15" s="19">
        <v>183</v>
      </c>
      <c r="I15" s="19">
        <v>50</v>
      </c>
      <c r="J15" s="19">
        <v>1</v>
      </c>
      <c r="K15" s="19">
        <f t="shared" si="2"/>
        <v>9150</v>
      </c>
      <c r="L15" s="19">
        <v>183</v>
      </c>
      <c r="M15" s="19">
        <v>50</v>
      </c>
      <c r="N15" s="19">
        <v>3</v>
      </c>
      <c r="O15" s="19">
        <f t="shared" si="3"/>
        <v>27450</v>
      </c>
      <c r="P15" s="19">
        <f t="shared" si="4"/>
        <v>45000</v>
      </c>
      <c r="Q15" s="30"/>
    </row>
    <row r="16" s="1" customFormat="1" ht="24" customHeight="1" spans="1:17">
      <c r="A16" s="20">
        <v>10</v>
      </c>
      <c r="B16" s="17"/>
      <c r="C16" s="18" t="s">
        <v>28</v>
      </c>
      <c r="D16" s="19" t="s">
        <v>29</v>
      </c>
      <c r="E16" s="19"/>
      <c r="F16" s="19"/>
      <c r="G16" s="19"/>
      <c r="H16" s="19">
        <v>195</v>
      </c>
      <c r="I16" s="19">
        <v>50</v>
      </c>
      <c r="J16" s="19">
        <v>1</v>
      </c>
      <c r="K16" s="19">
        <f t="shared" si="2"/>
        <v>9750</v>
      </c>
      <c r="L16" s="19">
        <v>272</v>
      </c>
      <c r="M16" s="19">
        <v>50</v>
      </c>
      <c r="N16" s="19">
        <v>3</v>
      </c>
      <c r="O16" s="19">
        <f t="shared" si="3"/>
        <v>40800</v>
      </c>
      <c r="P16" s="19">
        <f t="shared" si="4"/>
        <v>50550</v>
      </c>
      <c r="Q16" s="31"/>
    </row>
    <row r="17" s="1" customFormat="1" ht="24" customHeight="1" spans="1:17">
      <c r="A17" s="16">
        <v>11</v>
      </c>
      <c r="B17" s="17"/>
      <c r="C17" s="18" t="s">
        <v>30</v>
      </c>
      <c r="D17" s="19" t="s">
        <v>29</v>
      </c>
      <c r="E17" s="19"/>
      <c r="F17" s="19"/>
      <c r="G17" s="19"/>
      <c r="H17" s="19">
        <v>267</v>
      </c>
      <c r="I17" s="19">
        <v>50</v>
      </c>
      <c r="J17" s="19">
        <v>1</v>
      </c>
      <c r="K17" s="19">
        <f t="shared" si="2"/>
        <v>13350</v>
      </c>
      <c r="L17" s="19">
        <v>267</v>
      </c>
      <c r="M17" s="19">
        <v>50</v>
      </c>
      <c r="N17" s="19">
        <v>3</v>
      </c>
      <c r="O17" s="19">
        <f t="shared" si="3"/>
        <v>40050</v>
      </c>
      <c r="P17" s="19">
        <f t="shared" si="4"/>
        <v>53400</v>
      </c>
      <c r="Q17" s="31"/>
    </row>
    <row r="18" s="1" customFormat="1" ht="24" customHeight="1" spans="1:17">
      <c r="A18" s="20">
        <v>12</v>
      </c>
      <c r="B18" s="17"/>
      <c r="C18" s="18" t="s">
        <v>31</v>
      </c>
      <c r="D18" s="19" t="s">
        <v>29</v>
      </c>
      <c r="E18" s="19"/>
      <c r="F18" s="19"/>
      <c r="G18" s="19"/>
      <c r="H18" s="19">
        <v>29</v>
      </c>
      <c r="I18" s="19">
        <v>50</v>
      </c>
      <c r="J18" s="19">
        <v>1</v>
      </c>
      <c r="K18" s="19">
        <f t="shared" si="2"/>
        <v>1450</v>
      </c>
      <c r="L18" s="19">
        <v>29</v>
      </c>
      <c r="M18" s="19">
        <v>50</v>
      </c>
      <c r="N18" s="19">
        <v>3</v>
      </c>
      <c r="O18" s="19">
        <f t="shared" si="3"/>
        <v>4350</v>
      </c>
      <c r="P18" s="19">
        <f t="shared" si="4"/>
        <v>5800</v>
      </c>
      <c r="Q18" s="32"/>
    </row>
    <row r="19" s="1" customFormat="1" ht="25" customHeight="1" spans="1:17">
      <c r="A19" s="14" t="s">
        <v>32</v>
      </c>
      <c r="B19" s="15"/>
      <c r="C19" s="14"/>
      <c r="D19" s="14">
        <f>SUM(D20:D23)</f>
        <v>1118</v>
      </c>
      <c r="E19" s="14" t="s">
        <v>16</v>
      </c>
      <c r="F19" s="14" t="s">
        <v>16</v>
      </c>
      <c r="G19" s="14">
        <f>SUM(G20:G23)</f>
        <v>111800</v>
      </c>
      <c r="H19" s="14">
        <f>SUM(H20:H23)</f>
        <v>1067</v>
      </c>
      <c r="I19" s="14" t="s">
        <v>16</v>
      </c>
      <c r="J19" s="14" t="s">
        <v>16</v>
      </c>
      <c r="K19" s="14">
        <f>SUM(K20:K23)</f>
        <v>53350</v>
      </c>
      <c r="L19" s="14">
        <f>SUM(L20:L23)</f>
        <v>1067</v>
      </c>
      <c r="M19" s="14" t="s">
        <v>16</v>
      </c>
      <c r="N19" s="14" t="s">
        <v>16</v>
      </c>
      <c r="O19" s="14">
        <f>SUM(O20:O23)</f>
        <v>160050</v>
      </c>
      <c r="P19" s="14">
        <f>SUM(P20:P23)</f>
        <v>325200</v>
      </c>
      <c r="Q19" s="29"/>
    </row>
    <row r="20" s="1" customFormat="1" ht="25" customHeight="1" spans="1:17">
      <c r="A20" s="16">
        <v>13</v>
      </c>
      <c r="B20" s="19" t="s">
        <v>33</v>
      </c>
      <c r="C20" s="33" t="s">
        <v>34</v>
      </c>
      <c r="D20" s="19">
        <v>449</v>
      </c>
      <c r="E20" s="19">
        <v>50</v>
      </c>
      <c r="F20" s="19">
        <v>2</v>
      </c>
      <c r="G20" s="19">
        <f>D20*E20*F20</f>
        <v>44900</v>
      </c>
      <c r="H20" s="19">
        <v>378</v>
      </c>
      <c r="I20" s="19">
        <v>50</v>
      </c>
      <c r="J20" s="19">
        <v>1</v>
      </c>
      <c r="K20" s="19">
        <f>H20*I20*J20</f>
        <v>18900</v>
      </c>
      <c r="L20" s="19">
        <v>378</v>
      </c>
      <c r="M20" s="19">
        <v>50</v>
      </c>
      <c r="N20" s="19">
        <v>3</v>
      </c>
      <c r="O20" s="19">
        <f>L20*M20*N20</f>
        <v>56700</v>
      </c>
      <c r="P20" s="19">
        <f>G20+K20+O20</f>
        <v>120500</v>
      </c>
      <c r="Q20" s="19"/>
    </row>
    <row r="21" s="1" customFormat="1" ht="25" customHeight="1" spans="1:17">
      <c r="A21" s="16">
        <v>14</v>
      </c>
      <c r="B21" s="19"/>
      <c r="C21" s="33" t="s">
        <v>35</v>
      </c>
      <c r="D21" s="19">
        <v>420</v>
      </c>
      <c r="E21" s="19">
        <v>50</v>
      </c>
      <c r="F21" s="19">
        <v>2</v>
      </c>
      <c r="G21" s="19">
        <f>D21*E21*F21</f>
        <v>42000</v>
      </c>
      <c r="H21" s="19">
        <v>383</v>
      </c>
      <c r="I21" s="19">
        <v>50</v>
      </c>
      <c r="J21" s="19">
        <v>1</v>
      </c>
      <c r="K21" s="19">
        <f>H21*I21*J21</f>
        <v>19150</v>
      </c>
      <c r="L21" s="19">
        <v>383</v>
      </c>
      <c r="M21" s="19">
        <v>50</v>
      </c>
      <c r="N21" s="19">
        <v>3</v>
      </c>
      <c r="O21" s="19">
        <f>L21*M21*N21</f>
        <v>57450</v>
      </c>
      <c r="P21" s="19">
        <f>G21+K21+O21</f>
        <v>118600</v>
      </c>
      <c r="Q21" s="19"/>
    </row>
    <row r="22" s="1" customFormat="1" ht="25" customHeight="1" spans="1:17">
      <c r="A22" s="16">
        <v>15</v>
      </c>
      <c r="B22" s="19"/>
      <c r="C22" s="33" t="s">
        <v>36</v>
      </c>
      <c r="D22" s="19">
        <v>179</v>
      </c>
      <c r="E22" s="19">
        <v>50</v>
      </c>
      <c r="F22" s="19">
        <v>2</v>
      </c>
      <c r="G22" s="19">
        <f>D22*E22*F22</f>
        <v>17900</v>
      </c>
      <c r="H22" s="19">
        <v>198</v>
      </c>
      <c r="I22" s="19">
        <v>50</v>
      </c>
      <c r="J22" s="19">
        <v>1</v>
      </c>
      <c r="K22" s="19">
        <f>H22*I22*J22</f>
        <v>9900</v>
      </c>
      <c r="L22" s="19">
        <v>198</v>
      </c>
      <c r="M22" s="19">
        <v>50</v>
      </c>
      <c r="N22" s="19">
        <v>3</v>
      </c>
      <c r="O22" s="19">
        <f>L22*M22*N22</f>
        <v>29700</v>
      </c>
      <c r="P22" s="19">
        <f>G22+K22+O22</f>
        <v>57500</v>
      </c>
      <c r="Q22" s="19"/>
    </row>
    <row r="23" s="1" customFormat="1" ht="25" customHeight="1" spans="1:17">
      <c r="A23" s="16">
        <v>16</v>
      </c>
      <c r="B23" s="19"/>
      <c r="C23" s="33" t="s">
        <v>37</v>
      </c>
      <c r="D23" s="19">
        <v>70</v>
      </c>
      <c r="E23" s="19">
        <v>50</v>
      </c>
      <c r="F23" s="19">
        <v>2</v>
      </c>
      <c r="G23" s="19">
        <f>D23*E23*F23</f>
        <v>7000</v>
      </c>
      <c r="H23" s="19">
        <v>108</v>
      </c>
      <c r="I23" s="19">
        <v>50</v>
      </c>
      <c r="J23" s="19">
        <v>1</v>
      </c>
      <c r="K23" s="19">
        <f>H23*I23*J23</f>
        <v>5400</v>
      </c>
      <c r="L23" s="19">
        <v>108</v>
      </c>
      <c r="M23" s="19">
        <v>50</v>
      </c>
      <c r="N23" s="19">
        <v>3</v>
      </c>
      <c r="O23" s="19">
        <f>L23*M23*N23</f>
        <v>16200</v>
      </c>
      <c r="P23" s="19">
        <f>G23+K23+O23</f>
        <v>28600</v>
      </c>
      <c r="Q23" s="19"/>
    </row>
    <row r="24" s="1" customFormat="1" ht="25" customHeight="1" spans="1:17">
      <c r="A24" s="14" t="s">
        <v>38</v>
      </c>
      <c r="B24" s="15"/>
      <c r="C24" s="14"/>
      <c r="D24" s="14">
        <f>SUM(D25:D26)</f>
        <v>587</v>
      </c>
      <c r="E24" s="14" t="s">
        <v>16</v>
      </c>
      <c r="F24" s="14" t="s">
        <v>16</v>
      </c>
      <c r="G24" s="14">
        <f>SUM(G25:G26)</f>
        <v>58700</v>
      </c>
      <c r="H24" s="14">
        <f>SUM(H25:H26)</f>
        <v>570</v>
      </c>
      <c r="I24" s="14" t="s">
        <v>16</v>
      </c>
      <c r="J24" s="14" t="s">
        <v>16</v>
      </c>
      <c r="K24" s="14">
        <f>SUM(K25:K26)</f>
        <v>28500</v>
      </c>
      <c r="L24" s="14">
        <f>SUM(L25:L26)</f>
        <v>570</v>
      </c>
      <c r="M24" s="14" t="s">
        <v>16</v>
      </c>
      <c r="N24" s="14" t="s">
        <v>16</v>
      </c>
      <c r="O24" s="14">
        <f>SUM(O25:O26)</f>
        <v>85500</v>
      </c>
      <c r="P24" s="14">
        <f>SUM(P25:P26)</f>
        <v>172700</v>
      </c>
      <c r="Q24" s="29"/>
    </row>
    <row r="25" s="1" customFormat="1" ht="25" customHeight="1" spans="1:17">
      <c r="A25" s="16">
        <v>17</v>
      </c>
      <c r="B25" s="18" t="s">
        <v>39</v>
      </c>
      <c r="C25" s="33" t="s">
        <v>40</v>
      </c>
      <c r="D25" s="19">
        <v>425</v>
      </c>
      <c r="E25" s="19">
        <v>50</v>
      </c>
      <c r="F25" s="19">
        <v>2</v>
      </c>
      <c r="G25" s="19">
        <f>D25*E25*F25</f>
        <v>42500</v>
      </c>
      <c r="H25" s="19">
        <v>377</v>
      </c>
      <c r="I25" s="19">
        <v>50</v>
      </c>
      <c r="J25" s="19">
        <v>1</v>
      </c>
      <c r="K25" s="19">
        <f>H25*I25*J25</f>
        <v>18850</v>
      </c>
      <c r="L25" s="19">
        <v>377</v>
      </c>
      <c r="M25" s="19">
        <v>50</v>
      </c>
      <c r="N25" s="19">
        <v>3</v>
      </c>
      <c r="O25" s="19">
        <f>L25*M25*N25</f>
        <v>56550</v>
      </c>
      <c r="P25" s="19">
        <f>G25+K25+O25</f>
        <v>117900</v>
      </c>
      <c r="Q25" s="18"/>
    </row>
    <row r="26" s="1" customFormat="1" ht="25" customHeight="1" spans="1:17">
      <c r="A26" s="16">
        <v>18</v>
      </c>
      <c r="B26" s="18"/>
      <c r="C26" s="33" t="s">
        <v>41</v>
      </c>
      <c r="D26" s="19">
        <v>162</v>
      </c>
      <c r="E26" s="19">
        <v>50</v>
      </c>
      <c r="F26" s="19">
        <v>2</v>
      </c>
      <c r="G26" s="19">
        <f>D26*E26*F26</f>
        <v>16200</v>
      </c>
      <c r="H26" s="19">
        <v>193</v>
      </c>
      <c r="I26" s="19">
        <v>50</v>
      </c>
      <c r="J26" s="19">
        <v>1</v>
      </c>
      <c r="K26" s="19">
        <f>H26*I26*J26</f>
        <v>9650</v>
      </c>
      <c r="L26" s="19">
        <v>193</v>
      </c>
      <c r="M26" s="19">
        <v>50</v>
      </c>
      <c r="N26" s="19">
        <v>3</v>
      </c>
      <c r="O26" s="19">
        <f>L26*M26*N26</f>
        <v>28950</v>
      </c>
      <c r="P26" s="19">
        <f>G26+K26+O26</f>
        <v>54800</v>
      </c>
      <c r="Q26" s="18"/>
    </row>
    <row r="27" s="1" customFormat="1" ht="25" customHeight="1" spans="1:17">
      <c r="A27" s="14" t="s">
        <v>42</v>
      </c>
      <c r="B27" s="15"/>
      <c r="C27" s="14"/>
      <c r="D27" s="14">
        <f>SUM(D28:D30)</f>
        <v>707</v>
      </c>
      <c r="E27" s="14" t="s">
        <v>16</v>
      </c>
      <c r="F27" s="14" t="s">
        <v>16</v>
      </c>
      <c r="G27" s="14">
        <f>SUM(G28:G30)</f>
        <v>70700</v>
      </c>
      <c r="H27" s="14">
        <f>SUM(H28:H30)</f>
        <v>587</v>
      </c>
      <c r="I27" s="14" t="s">
        <v>16</v>
      </c>
      <c r="J27" s="14" t="s">
        <v>16</v>
      </c>
      <c r="K27" s="14">
        <f>SUM(K28:K30)</f>
        <v>29350</v>
      </c>
      <c r="L27" s="14">
        <f>SUM(L28:L30)</f>
        <v>587</v>
      </c>
      <c r="M27" s="14" t="s">
        <v>16</v>
      </c>
      <c r="N27" s="14" t="s">
        <v>16</v>
      </c>
      <c r="O27" s="14">
        <f>SUM(O28:O30)</f>
        <v>88050</v>
      </c>
      <c r="P27" s="14">
        <f>SUM(P28:P30)</f>
        <v>188100</v>
      </c>
      <c r="Q27" s="29"/>
    </row>
    <row r="28" s="1" customFormat="1" ht="25" customHeight="1" spans="1:17">
      <c r="A28" s="16">
        <v>19</v>
      </c>
      <c r="B28" s="19" t="s">
        <v>43</v>
      </c>
      <c r="C28" s="33" t="s">
        <v>44</v>
      </c>
      <c r="D28" s="19">
        <v>401</v>
      </c>
      <c r="E28" s="19">
        <v>50</v>
      </c>
      <c r="F28" s="19">
        <v>2</v>
      </c>
      <c r="G28" s="19">
        <f>D28*E28*F28</f>
        <v>40100</v>
      </c>
      <c r="H28" s="19">
        <v>358</v>
      </c>
      <c r="I28" s="19">
        <v>50</v>
      </c>
      <c r="J28" s="19">
        <v>1</v>
      </c>
      <c r="K28" s="19">
        <f>H28*I28*J28</f>
        <v>17900</v>
      </c>
      <c r="L28" s="19">
        <v>358</v>
      </c>
      <c r="M28" s="19">
        <v>50</v>
      </c>
      <c r="N28" s="19">
        <v>3</v>
      </c>
      <c r="O28" s="19">
        <f>L28*M28*N28</f>
        <v>53700</v>
      </c>
      <c r="P28" s="19">
        <f>G28+K28+O28</f>
        <v>111700</v>
      </c>
      <c r="Q28" s="19"/>
    </row>
    <row r="29" s="1" customFormat="1" ht="25" customHeight="1" spans="1:17">
      <c r="A29" s="17">
        <v>20</v>
      </c>
      <c r="B29" s="19"/>
      <c r="C29" s="33" t="s">
        <v>45</v>
      </c>
      <c r="D29" s="19">
        <v>141</v>
      </c>
      <c r="E29" s="19">
        <v>50</v>
      </c>
      <c r="F29" s="19">
        <v>2</v>
      </c>
      <c r="G29" s="19">
        <f>D29*E29*F29</f>
        <v>14100</v>
      </c>
      <c r="H29" s="19">
        <v>126</v>
      </c>
      <c r="I29" s="19">
        <v>50</v>
      </c>
      <c r="J29" s="19">
        <v>1</v>
      </c>
      <c r="K29" s="19">
        <f>H29*I29*J29</f>
        <v>6300</v>
      </c>
      <c r="L29" s="19">
        <v>126</v>
      </c>
      <c r="M29" s="19">
        <v>50</v>
      </c>
      <c r="N29" s="19">
        <v>3</v>
      </c>
      <c r="O29" s="19">
        <f>L29*M29*N29</f>
        <v>18900</v>
      </c>
      <c r="P29" s="19">
        <f>G29+K29+O29</f>
        <v>39300</v>
      </c>
      <c r="Q29" s="19"/>
    </row>
    <row r="30" s="1" customFormat="1" ht="25" customHeight="1" spans="1:17">
      <c r="A30" s="16">
        <v>21</v>
      </c>
      <c r="B30" s="19"/>
      <c r="C30" s="33" t="s">
        <v>46</v>
      </c>
      <c r="D30" s="19">
        <v>165</v>
      </c>
      <c r="E30" s="19">
        <v>50</v>
      </c>
      <c r="F30" s="19">
        <v>2</v>
      </c>
      <c r="G30" s="19">
        <f>D30*E30*F30</f>
        <v>16500</v>
      </c>
      <c r="H30" s="19">
        <v>103</v>
      </c>
      <c r="I30" s="19">
        <v>50</v>
      </c>
      <c r="J30" s="19">
        <v>1</v>
      </c>
      <c r="K30" s="19">
        <f>H30*I30*J30</f>
        <v>5150</v>
      </c>
      <c r="L30" s="19">
        <v>103</v>
      </c>
      <c r="M30" s="19">
        <v>50</v>
      </c>
      <c r="N30" s="19">
        <v>3</v>
      </c>
      <c r="O30" s="19">
        <f>L30*M30*N30</f>
        <v>15450</v>
      </c>
      <c r="P30" s="19">
        <f>G30+K30+O30</f>
        <v>37100</v>
      </c>
      <c r="Q30" s="19"/>
    </row>
    <row r="31" s="1" customFormat="1" ht="25" customHeight="1" spans="1:17">
      <c r="A31" s="14" t="s">
        <v>47</v>
      </c>
      <c r="B31" s="15"/>
      <c r="C31" s="14"/>
      <c r="D31" s="14">
        <f>SUM(D32:D33)</f>
        <v>460</v>
      </c>
      <c r="E31" s="14" t="s">
        <v>16</v>
      </c>
      <c r="F31" s="14" t="s">
        <v>16</v>
      </c>
      <c r="G31" s="14">
        <f>SUM(G32:G33)</f>
        <v>46000</v>
      </c>
      <c r="H31" s="14">
        <f>SUM(H32:H33)</f>
        <v>406</v>
      </c>
      <c r="I31" s="14" t="s">
        <v>16</v>
      </c>
      <c r="J31" s="14" t="s">
        <v>16</v>
      </c>
      <c r="K31" s="14">
        <f>SUM(K32:K33)</f>
        <v>20300</v>
      </c>
      <c r="L31" s="14">
        <f>SUM(L32:L33)</f>
        <v>406</v>
      </c>
      <c r="M31" s="14" t="s">
        <v>16</v>
      </c>
      <c r="N31" s="14" t="s">
        <v>16</v>
      </c>
      <c r="O31" s="14">
        <f>SUM(O32:O33)</f>
        <v>60900</v>
      </c>
      <c r="P31" s="14">
        <f>SUM(P32:P33)</f>
        <v>127200</v>
      </c>
      <c r="Q31" s="29"/>
    </row>
    <row r="32" s="1" customFormat="1" ht="25" customHeight="1" spans="1:17">
      <c r="A32" s="16">
        <v>22</v>
      </c>
      <c r="B32" s="19" t="s">
        <v>48</v>
      </c>
      <c r="C32" s="33" t="s">
        <v>49</v>
      </c>
      <c r="D32" s="19">
        <v>296</v>
      </c>
      <c r="E32" s="19">
        <v>50</v>
      </c>
      <c r="F32" s="19">
        <v>2</v>
      </c>
      <c r="G32" s="19">
        <f>D32*E32*F32</f>
        <v>29600</v>
      </c>
      <c r="H32" s="19">
        <v>275</v>
      </c>
      <c r="I32" s="19">
        <v>50</v>
      </c>
      <c r="J32" s="19">
        <v>1</v>
      </c>
      <c r="K32" s="19">
        <f>H32*I32*J32</f>
        <v>13750</v>
      </c>
      <c r="L32" s="19">
        <v>275</v>
      </c>
      <c r="M32" s="19">
        <v>50</v>
      </c>
      <c r="N32" s="19">
        <v>3</v>
      </c>
      <c r="O32" s="19">
        <f>L32*M32*N32</f>
        <v>41250</v>
      </c>
      <c r="P32" s="19">
        <f>G32+K32+O32</f>
        <v>84600</v>
      </c>
      <c r="Q32" s="19"/>
    </row>
    <row r="33" s="1" customFormat="1" ht="25" customHeight="1" spans="1:17">
      <c r="A33" s="16">
        <v>23</v>
      </c>
      <c r="B33" s="19"/>
      <c r="C33" s="33" t="s">
        <v>50</v>
      </c>
      <c r="D33" s="19">
        <v>164</v>
      </c>
      <c r="E33" s="19">
        <v>50</v>
      </c>
      <c r="F33" s="19">
        <v>2</v>
      </c>
      <c r="G33" s="19">
        <f>D33*E33*F33</f>
        <v>16400</v>
      </c>
      <c r="H33" s="19">
        <v>131</v>
      </c>
      <c r="I33" s="19">
        <v>50</v>
      </c>
      <c r="J33" s="19">
        <v>1</v>
      </c>
      <c r="K33" s="19">
        <f>H33*I33*J33</f>
        <v>6550</v>
      </c>
      <c r="L33" s="19">
        <v>131</v>
      </c>
      <c r="M33" s="19">
        <v>50</v>
      </c>
      <c r="N33" s="19">
        <v>3</v>
      </c>
      <c r="O33" s="19">
        <f>L33*M33*N33</f>
        <v>19650</v>
      </c>
      <c r="P33" s="19">
        <f>G33+K33+O33</f>
        <v>42600</v>
      </c>
      <c r="Q33" s="19"/>
    </row>
    <row r="34" s="1" customFormat="1" ht="25" customHeight="1" spans="1:17">
      <c r="A34" s="14" t="s">
        <v>51</v>
      </c>
      <c r="B34" s="15"/>
      <c r="C34" s="14"/>
      <c r="D34" s="14">
        <f>SUM(D35:D37)</f>
        <v>638</v>
      </c>
      <c r="E34" s="14" t="s">
        <v>16</v>
      </c>
      <c r="F34" s="14" t="s">
        <v>16</v>
      </c>
      <c r="G34" s="14">
        <f>SUM(G35:G37)</f>
        <v>63800</v>
      </c>
      <c r="H34" s="14">
        <f>SUM(H35:H37)</f>
        <v>518</v>
      </c>
      <c r="I34" s="14" t="s">
        <v>16</v>
      </c>
      <c r="J34" s="14" t="s">
        <v>16</v>
      </c>
      <c r="K34" s="14">
        <f>SUM(K35:K37)</f>
        <v>25900</v>
      </c>
      <c r="L34" s="14">
        <f>SUM(L35:L37)</f>
        <v>518</v>
      </c>
      <c r="M34" s="14" t="s">
        <v>16</v>
      </c>
      <c r="N34" s="14" t="s">
        <v>16</v>
      </c>
      <c r="O34" s="14">
        <f>SUM(O35:O37)</f>
        <v>77700</v>
      </c>
      <c r="P34" s="14">
        <f>SUM(P35:P37)</f>
        <v>167400</v>
      </c>
      <c r="Q34" s="29"/>
    </row>
    <row r="35" s="1" customFormat="1" ht="25" customHeight="1" spans="1:17">
      <c r="A35" s="16">
        <v>24</v>
      </c>
      <c r="B35" s="19" t="s">
        <v>52</v>
      </c>
      <c r="C35" s="33" t="s">
        <v>53</v>
      </c>
      <c r="D35" s="19">
        <v>347</v>
      </c>
      <c r="E35" s="19">
        <v>50</v>
      </c>
      <c r="F35" s="19">
        <v>2</v>
      </c>
      <c r="G35" s="19">
        <f>D35*E35*F35</f>
        <v>34700</v>
      </c>
      <c r="H35" s="19">
        <v>290</v>
      </c>
      <c r="I35" s="19">
        <v>50</v>
      </c>
      <c r="J35" s="19">
        <v>1</v>
      </c>
      <c r="K35" s="19">
        <f>H35*I35*J35</f>
        <v>14500</v>
      </c>
      <c r="L35" s="19">
        <v>290</v>
      </c>
      <c r="M35" s="19">
        <v>50</v>
      </c>
      <c r="N35" s="19">
        <v>3</v>
      </c>
      <c r="O35" s="19">
        <f>L35*M35*N35</f>
        <v>43500</v>
      </c>
      <c r="P35" s="19">
        <f>G35+K35+O35</f>
        <v>92700</v>
      </c>
      <c r="Q35" s="19"/>
    </row>
    <row r="36" s="1" customFormat="1" ht="25" customHeight="1" spans="1:17">
      <c r="A36" s="16">
        <v>25</v>
      </c>
      <c r="B36" s="19"/>
      <c r="C36" s="33" t="s">
        <v>54</v>
      </c>
      <c r="D36" s="19">
        <v>139</v>
      </c>
      <c r="E36" s="19">
        <v>50</v>
      </c>
      <c r="F36" s="19">
        <v>2</v>
      </c>
      <c r="G36" s="19">
        <f>D36*E36*F36</f>
        <v>13900</v>
      </c>
      <c r="H36" s="19">
        <v>107</v>
      </c>
      <c r="I36" s="19">
        <v>50</v>
      </c>
      <c r="J36" s="19">
        <v>1</v>
      </c>
      <c r="K36" s="19">
        <f>H36*I36*J36</f>
        <v>5350</v>
      </c>
      <c r="L36" s="19">
        <v>107</v>
      </c>
      <c r="M36" s="19">
        <v>50</v>
      </c>
      <c r="N36" s="19">
        <v>3</v>
      </c>
      <c r="O36" s="19">
        <f>L36*M36*N36</f>
        <v>16050</v>
      </c>
      <c r="P36" s="19">
        <f>G36+K36+O36</f>
        <v>35300</v>
      </c>
      <c r="Q36" s="19"/>
    </row>
    <row r="37" s="1" customFormat="1" ht="25" customHeight="1" spans="1:17">
      <c r="A37" s="16">
        <v>26</v>
      </c>
      <c r="B37" s="19"/>
      <c r="C37" s="33" t="s">
        <v>55</v>
      </c>
      <c r="D37" s="19">
        <v>152</v>
      </c>
      <c r="E37" s="19">
        <v>50</v>
      </c>
      <c r="F37" s="19">
        <v>2</v>
      </c>
      <c r="G37" s="19">
        <f>D37*E37*F37</f>
        <v>15200</v>
      </c>
      <c r="H37" s="19">
        <v>121</v>
      </c>
      <c r="I37" s="19">
        <v>50</v>
      </c>
      <c r="J37" s="19">
        <v>1</v>
      </c>
      <c r="K37" s="19">
        <f>H37*I37*J37</f>
        <v>6050</v>
      </c>
      <c r="L37" s="19">
        <v>121</v>
      </c>
      <c r="M37" s="19">
        <v>50</v>
      </c>
      <c r="N37" s="19">
        <v>3</v>
      </c>
      <c r="O37" s="19">
        <f>L37*M37*N37</f>
        <v>18150</v>
      </c>
      <c r="P37" s="19">
        <f>G37+K37+O37</f>
        <v>39400</v>
      </c>
      <c r="Q37" s="19"/>
    </row>
    <row r="38" s="1" customFormat="1" ht="25" customHeight="1" spans="1:17">
      <c r="A38" s="21">
        <v>27</v>
      </c>
      <c r="B38" s="22" t="s">
        <v>56</v>
      </c>
      <c r="C38" s="34" t="s">
        <v>57</v>
      </c>
      <c r="D38" s="22">
        <v>309</v>
      </c>
      <c r="E38" s="22">
        <v>50</v>
      </c>
      <c r="F38" s="22">
        <v>2</v>
      </c>
      <c r="G38" s="22">
        <f>D38*E38*F38</f>
        <v>30900</v>
      </c>
      <c r="H38" s="22">
        <v>289</v>
      </c>
      <c r="I38" s="22">
        <v>50</v>
      </c>
      <c r="J38" s="22">
        <v>1</v>
      </c>
      <c r="K38" s="22">
        <f>H38*I38*J38</f>
        <v>14450</v>
      </c>
      <c r="L38" s="22">
        <v>289</v>
      </c>
      <c r="M38" s="22">
        <v>50</v>
      </c>
      <c r="N38" s="22">
        <v>3</v>
      </c>
      <c r="O38" s="22">
        <f>L38*M38*N38</f>
        <v>43350</v>
      </c>
      <c r="P38" s="22">
        <f>G38+K38+O38</f>
        <v>88700</v>
      </c>
      <c r="Q38" s="19"/>
    </row>
  </sheetData>
  <protectedRanges>
    <protectedRange sqref="D48" name="Range1_11"/>
    <protectedRange sqref="O20:O23 L20:M23 K20:K23 A20:I23 A25:I26 K25:K26 L25:M26 O25:O26 O28:O30 L28:M30 K28:K30 A28:I30 A32:I33 A35:I35 K32:K33 K35 L32:M33 L35:M35 O32:O33 O35" name="Range1"/>
  </protectedRanges>
  <mergeCells count="25">
    <mergeCell ref="A2:Q2"/>
    <mergeCell ref="D3:G3"/>
    <mergeCell ref="H3:K3"/>
    <mergeCell ref="L3:O3"/>
    <mergeCell ref="A5:C5"/>
    <mergeCell ref="A6:C6"/>
    <mergeCell ref="D16:G16"/>
    <mergeCell ref="D17:G17"/>
    <mergeCell ref="D18:G18"/>
    <mergeCell ref="A19:C19"/>
    <mergeCell ref="A24:C24"/>
    <mergeCell ref="A27:C27"/>
    <mergeCell ref="A31:C31"/>
    <mergeCell ref="A34:C34"/>
    <mergeCell ref="A3:A4"/>
    <mergeCell ref="B3:B4"/>
    <mergeCell ref="B7:B18"/>
    <mergeCell ref="B20:B23"/>
    <mergeCell ref="B25:B26"/>
    <mergeCell ref="B28:B30"/>
    <mergeCell ref="B32:B33"/>
    <mergeCell ref="B35:B37"/>
    <mergeCell ref="C3:C4"/>
    <mergeCell ref="P3:P4"/>
    <mergeCell ref="Q3:Q4"/>
  </mergeCells>
  <printOptions horizontalCentered="1"/>
  <pageMargins left="0.393055555555556" right="0.393055555555556" top="0.393055555555556" bottom="0.393055555555556" header="0.5" footer="0.5"/>
  <pageSetup paperSize="9" scale="59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Range1_11" rangeCreator="" othersAccessPermission="edit"/>
    <arrUserId title="Range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kylin</cp:lastModifiedBy>
  <dcterms:created xsi:type="dcterms:W3CDTF">2018-06-07T03:28:00Z</dcterms:created>
  <dcterms:modified xsi:type="dcterms:W3CDTF">2025-10-20T14:10:58Z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E7B5FB92143F560B72D2F568233F132A</vt:lpwstr>
  </property>
</Properties>
</file>